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<sst xmlns="http://schemas.openxmlformats.org/spreadsheetml/2006/main" count="76" uniqueCount="45">
  <si>
    <t>Field</t>
  </si>
  <si>
    <t>x</t>
  </si>
  <si>
    <t>y</t>
  </si>
  <si>
    <t>Goal</t>
  </si>
  <si>
    <t>Near Field</t>
  </si>
  <si>
    <t>R1</t>
  </si>
  <si>
    <t>R2</t>
  </si>
  <si>
    <t>R3</t>
  </si>
  <si>
    <t>C1</t>
  </si>
  <si>
    <t>C2</t>
  </si>
  <si>
    <t>C3</t>
  </si>
  <si>
    <t>Mid Field</t>
  </si>
  <si>
    <t>Autonomous Near-Field</t>
  </si>
  <si>
    <t>Set ball C2-R2</t>
  </si>
  <si>
    <t>Set wheels to 30° CW</t>
  </si>
  <si>
    <t>or</t>
  </si>
  <si>
    <t>angle drive towards goal</t>
  </si>
  <si>
    <t>stop after 1 kick (important)</t>
  </si>
  <si>
    <t>Stop after 1 kick (not important)</t>
  </si>
  <si>
    <t>Autonomous Mid-Field</t>
  </si>
  <si>
    <t>Set balls C2-R3 &amp; C2R2</t>
  </si>
  <si>
    <t>Set wheels to 9.5° CW</t>
  </si>
  <si>
    <t>Set robot to drive down C2 (tape guide to top)</t>
  </si>
  <si>
    <t>Set robot to drive down C2 (tape guide on top)</t>
  </si>
  <si>
    <t>Autonomous Far-Field</t>
  </si>
  <si>
    <t>Set balls C1-R3, C1-R2 &amp; C1-R1</t>
  </si>
  <si>
    <t>Set wheels straight with Calibration (delay is good here)</t>
  </si>
  <si>
    <t>Set wheels to 2.5° CW</t>
  </si>
  <si>
    <t>Set robot to drive down C1</t>
  </si>
  <si>
    <t>DEWBOT VI Autonomous Shooting Angles</t>
  </si>
  <si>
    <t>C1 =</t>
  </si>
  <si>
    <t>Column of ball positions closest to the field side wall</t>
  </si>
  <si>
    <t xml:space="preserve">C2 = </t>
  </si>
  <si>
    <t>Middle column of ball positions</t>
  </si>
  <si>
    <t>C3 =</t>
  </si>
  <si>
    <t>Column of ball positions closest to the field centerline</t>
  </si>
  <si>
    <t xml:space="preserve">R1 = </t>
  </si>
  <si>
    <t>In each field, row of ball positions closest to alliance goal</t>
  </si>
  <si>
    <t>R2 =</t>
  </si>
  <si>
    <t>In each field, central row of ball positions</t>
  </si>
  <si>
    <t xml:space="preserve">R3 = </t>
  </si>
  <si>
    <t>In each field, row of ball positions closest to opposing goal</t>
  </si>
  <si>
    <t>Wheel Angles for shooting at goal center</t>
  </si>
  <si>
    <t>position, ft</t>
  </si>
  <si>
    <t>Far Field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</si>
</sst>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6"/>
      <name val="AR CE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ill="1" applyAlignment="1">
      <alignment horizontal="center"/>
    </xf>
    <xf numFmtId="0" fontId="0" fillId="13" borderId="0" xfId="0" applyFill="1" applyAlignment="1">
      <alignment/>
    </xf>
    <xf numFmtId="0" fontId="0" fillId="13" borderId="0" xfId="0" applyFont="1" applyFill="1" applyAlignment="1">
      <alignment horizontal="centerContinuous"/>
    </xf>
    <xf numFmtId="0" fontId="0" fillId="13" borderId="0" xfId="0" applyFill="1" applyAlignment="1">
      <alignment horizontal="centerContinuous"/>
    </xf>
    <xf numFmtId="0" fontId="0" fillId="13" borderId="0" xfId="0" applyFont="1" applyFill="1" applyAlignment="1">
      <alignment/>
    </xf>
    <xf numFmtId="2" fontId="0" fillId="13" borderId="0" xfId="0" applyNumberFormat="1" applyFill="1" applyAlignment="1">
      <alignment/>
    </xf>
    <xf numFmtId="0" fontId="0" fillId="13" borderId="0" xfId="0" applyFill="1" applyAlignment="1">
      <alignment horizontal="center"/>
    </xf>
    <xf numFmtId="0" fontId="18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35.25">
      <c r="A1" s="12" t="s">
        <v>29</v>
      </c>
    </row>
    <row r="3" spans="2:3" ht="12.75">
      <c r="B3" s="2" t="s">
        <v>1</v>
      </c>
      <c r="C3" s="2" t="s">
        <v>2</v>
      </c>
    </row>
    <row r="4" spans="1:3" ht="12.75">
      <c r="A4" s="1" t="s">
        <v>0</v>
      </c>
      <c r="B4" s="3">
        <v>54</v>
      </c>
      <c r="C4" s="3">
        <v>27</v>
      </c>
    </row>
    <row r="5" spans="1:3" ht="12.75">
      <c r="A5" s="1" t="s">
        <v>3</v>
      </c>
      <c r="B5" s="3">
        <v>0</v>
      </c>
      <c r="C5" s="3">
        <v>2</v>
      </c>
    </row>
    <row r="7" spans="1:8" ht="12.75">
      <c r="A7" s="6" t="s">
        <v>4</v>
      </c>
      <c r="B7" s="7" t="s">
        <v>43</v>
      </c>
      <c r="C7" s="8"/>
      <c r="D7" s="6"/>
      <c r="E7" s="9" t="s">
        <v>42</v>
      </c>
      <c r="F7" s="6"/>
      <c r="G7" s="6"/>
      <c r="H7" s="6"/>
    </row>
    <row r="8" spans="1:11" ht="12.75">
      <c r="A8" s="1" t="s">
        <v>5</v>
      </c>
      <c r="B8" s="3">
        <f>B9-3</f>
        <v>5.333333333333334</v>
      </c>
      <c r="C8" s="3"/>
      <c r="E8" s="2"/>
      <c r="F8" s="2" t="s">
        <v>8</v>
      </c>
      <c r="G8" s="2" t="s">
        <v>9</v>
      </c>
      <c r="H8" s="2" t="s">
        <v>10</v>
      </c>
      <c r="J8" s="4" t="s">
        <v>30</v>
      </c>
      <c r="K8" s="4" t="s">
        <v>31</v>
      </c>
    </row>
    <row r="9" spans="1:11" ht="12.75">
      <c r="A9" s="1" t="s">
        <v>6</v>
      </c>
      <c r="B9" s="3">
        <f>(B4-4)/6</f>
        <v>8.333333333333334</v>
      </c>
      <c r="C9" s="3"/>
      <c r="E9" s="2" t="s">
        <v>5</v>
      </c>
      <c r="F9" s="5">
        <f>ATAN((C11-C$5)/B8)*180/PI()</f>
        <v>18.16595652922553</v>
      </c>
      <c r="G9" s="5">
        <f>ATAN((C12-C$5)/B8)*180/PI()</f>
        <v>41.68905848538855</v>
      </c>
      <c r="H9" s="5">
        <f>ATAN((C13-C$5)/B8)*180/PI()</f>
        <v>55.46533842860065</v>
      </c>
      <c r="J9" s="4" t="s">
        <v>32</v>
      </c>
      <c r="K9" s="4" t="s">
        <v>33</v>
      </c>
    </row>
    <row r="10" spans="1:11" ht="12.75">
      <c r="A10" s="1" t="s">
        <v>7</v>
      </c>
      <c r="B10" s="3">
        <f>B9+3</f>
        <v>11.333333333333334</v>
      </c>
      <c r="C10" s="3"/>
      <c r="E10" s="2" t="s">
        <v>6</v>
      </c>
      <c r="F10" s="5">
        <f>ATAN((C11-C$5)/B9)*180/PI()</f>
        <v>11.859779120947977</v>
      </c>
      <c r="G10" s="5">
        <f>ATAN((C12-C$5)/B9)*180/PI()</f>
        <v>29.683140179123296</v>
      </c>
      <c r="H10" s="5">
        <f>ATAN((C13-C$5)/B9)*180/PI()</f>
        <v>42.92282523483719</v>
      </c>
      <c r="J10" s="4" t="s">
        <v>34</v>
      </c>
      <c r="K10" s="4" t="s">
        <v>35</v>
      </c>
    </row>
    <row r="11" spans="1:11" ht="12.75">
      <c r="A11" s="1" t="s">
        <v>8</v>
      </c>
      <c r="B11" s="3"/>
      <c r="C11" s="3">
        <f>C18</f>
        <v>3.75</v>
      </c>
      <c r="E11" s="2" t="s">
        <v>7</v>
      </c>
      <c r="F11" s="5">
        <f>ATAN((C11-C$5)/B10)*180/PI()</f>
        <v>8.777817386137203</v>
      </c>
      <c r="G11" s="5">
        <f>ATAN((C12-C$5)/B10)*180/PI()</f>
        <v>22.739417783429992</v>
      </c>
      <c r="H11" s="5">
        <f>ATAN((C13-C$5)/B10)*180/PI()</f>
        <v>34.365239061259686</v>
      </c>
      <c r="J11" s="4" t="s">
        <v>36</v>
      </c>
      <c r="K11" s="4" t="s">
        <v>37</v>
      </c>
    </row>
    <row r="12" spans="1:11" ht="12.75">
      <c r="A12" s="1" t="s">
        <v>9</v>
      </c>
      <c r="B12" s="3"/>
      <c r="C12" s="3">
        <f>C19</f>
        <v>6.75</v>
      </c>
      <c r="E12" s="2"/>
      <c r="F12" s="2"/>
      <c r="G12" s="2"/>
      <c r="H12" s="2"/>
      <c r="J12" s="4" t="s">
        <v>38</v>
      </c>
      <c r="K12" s="4" t="s">
        <v>39</v>
      </c>
    </row>
    <row r="13" spans="1:11" ht="12.75">
      <c r="A13" s="1" t="s">
        <v>10</v>
      </c>
      <c r="B13" s="3"/>
      <c r="C13" s="3">
        <f>C20</f>
        <v>9.75</v>
      </c>
      <c r="E13" s="2"/>
      <c r="F13" s="2"/>
      <c r="G13" s="2"/>
      <c r="H13" s="2"/>
      <c r="J13" s="4" t="s">
        <v>40</v>
      </c>
      <c r="K13" s="4" t="s">
        <v>41</v>
      </c>
    </row>
    <row r="14" spans="1:8" ht="12.75">
      <c r="A14" s="6" t="s">
        <v>11</v>
      </c>
      <c r="B14" s="10"/>
      <c r="C14" s="10"/>
      <c r="D14" s="6"/>
      <c r="E14" s="11"/>
      <c r="F14" s="11"/>
      <c r="G14" s="11"/>
      <c r="H14" s="11"/>
    </row>
    <row r="15" spans="1:8" ht="12.75">
      <c r="A15" s="1" t="s">
        <v>5</v>
      </c>
      <c r="B15" s="3">
        <f>B16-3</f>
        <v>24</v>
      </c>
      <c r="C15" s="3"/>
      <c r="E15" s="2"/>
      <c r="F15" s="2" t="s">
        <v>8</v>
      </c>
      <c r="G15" s="2" t="s">
        <v>9</v>
      </c>
      <c r="H15" s="2" t="s">
        <v>10</v>
      </c>
    </row>
    <row r="16" spans="1:8" ht="12.75">
      <c r="A16" s="1" t="s">
        <v>6</v>
      </c>
      <c r="B16" s="3">
        <f>B4/2</f>
        <v>27</v>
      </c>
      <c r="C16" s="3"/>
      <c r="E16" s="2" t="s">
        <v>5</v>
      </c>
      <c r="F16" s="5">
        <f>ATAN((C18-C$5)/B15)*180/PI()</f>
        <v>4.170436524842112</v>
      </c>
      <c r="G16" s="5">
        <f>ATAN((C19-C$5)/B15)*180/PI()</f>
        <v>11.195111426299977</v>
      </c>
      <c r="H16" s="5">
        <f>ATAN((C20-C$5)/B15)*180/PI()</f>
        <v>17.89613292503925</v>
      </c>
    </row>
    <row r="17" spans="1:8" ht="12.75">
      <c r="A17" s="1" t="s">
        <v>7</v>
      </c>
      <c r="B17" s="3">
        <f>B16+3</f>
        <v>30</v>
      </c>
      <c r="C17" s="3"/>
      <c r="E17" s="2" t="s">
        <v>6</v>
      </c>
      <c r="F17" s="5">
        <f>ATAN((C18-C$5)/B16)*180/PI()</f>
        <v>3.708428157130453</v>
      </c>
      <c r="G17" s="5">
        <f>ATAN((C19-C$5)/B16)*180/PI()</f>
        <v>9.977712620150575</v>
      </c>
      <c r="H17" s="5">
        <f>ATAN((C20-C$5)/B16)*180/PI()</f>
        <v>16.015439606265673</v>
      </c>
    </row>
    <row r="18" spans="1:8" ht="12.75">
      <c r="A18" s="1" t="s">
        <v>8</v>
      </c>
      <c r="B18" s="3"/>
      <c r="C18" s="3">
        <f>C19-3</f>
        <v>3.75</v>
      </c>
      <c r="E18" s="2" t="s">
        <v>7</v>
      </c>
      <c r="F18" s="5">
        <f>ATAN((C18-C$5)/B17)*180/PI()</f>
        <v>3.3384705437643523</v>
      </c>
      <c r="G18" s="5">
        <f>ATAN((C19-C$5)/B17)*180/PI()</f>
        <v>8.99714342106506</v>
      </c>
      <c r="H18" s="5">
        <f>ATAN((C20-C$5)/B17)*180/PI()</f>
        <v>14.484733560322972</v>
      </c>
    </row>
    <row r="19" spans="1:8" ht="12.75">
      <c r="A19" s="1" t="s">
        <v>9</v>
      </c>
      <c r="B19" s="3"/>
      <c r="C19" s="3">
        <f>C4/4</f>
        <v>6.75</v>
      </c>
      <c r="E19" s="2"/>
      <c r="F19" s="2"/>
      <c r="G19" s="2"/>
      <c r="H19" s="2"/>
    </row>
    <row r="20" spans="1:8" ht="12.75">
      <c r="A20" s="1" t="s">
        <v>10</v>
      </c>
      <c r="B20" s="3"/>
      <c r="C20" s="3">
        <f>C19+3</f>
        <v>9.75</v>
      </c>
      <c r="E20" s="2"/>
      <c r="F20" s="2"/>
      <c r="G20" s="2"/>
      <c r="H20" s="2"/>
    </row>
    <row r="21" spans="1:8" ht="12.75">
      <c r="A21" s="9" t="s">
        <v>44</v>
      </c>
      <c r="B21" s="10"/>
      <c r="C21" s="10"/>
      <c r="D21" s="6"/>
      <c r="E21" s="11"/>
      <c r="F21" s="11"/>
      <c r="G21" s="11"/>
      <c r="H21" s="11"/>
    </row>
    <row r="22" spans="1:8" ht="12.75">
      <c r="A22" s="1" t="s">
        <v>5</v>
      </c>
      <c r="B22" s="3">
        <f>B23-3</f>
        <v>38.666666666666664</v>
      </c>
      <c r="C22" s="3"/>
      <c r="E22" s="2"/>
      <c r="F22" s="2" t="s">
        <v>8</v>
      </c>
      <c r="G22" s="2" t="s">
        <v>9</v>
      </c>
      <c r="H22" s="2" t="s">
        <v>10</v>
      </c>
    </row>
    <row r="23" spans="1:8" ht="12.75">
      <c r="A23" s="1" t="s">
        <v>6</v>
      </c>
      <c r="B23" s="3">
        <f>5*(B4-4)/6</f>
        <v>41.666666666666664</v>
      </c>
      <c r="C23" s="3"/>
      <c r="E23" s="2" t="s">
        <v>5</v>
      </c>
      <c r="F23" s="5">
        <f>ATAN((C25-C$5)/B22)*180/PI()</f>
        <v>2.59135958664626</v>
      </c>
      <c r="G23" s="5">
        <f>ATAN((C26-C$5)/B22)*180/PI()</f>
        <v>7.003401716972621</v>
      </c>
      <c r="H23" s="5">
        <f>ATAN((C27-C$5)/B22)*180/PI()</f>
        <v>11.33367709740728</v>
      </c>
    </row>
    <row r="24" spans="1:8" ht="12.75">
      <c r="A24" s="1" t="s">
        <v>7</v>
      </c>
      <c r="B24" s="3">
        <f>B23+3</f>
        <v>44.666666666666664</v>
      </c>
      <c r="C24" s="3"/>
      <c r="E24" s="2" t="s">
        <v>6</v>
      </c>
      <c r="F24" s="5">
        <f>ATAN((C25-C$5)/B23)*180/PI()</f>
        <v>2.4050092587054004</v>
      </c>
      <c r="G24" s="5">
        <f>ATAN((C26-C$5)/B23)*180/PI()</f>
        <v>6.503642066979116</v>
      </c>
      <c r="H24" s="5">
        <f>ATAN((C27-C$5)/B23)*180/PI()</f>
        <v>10.536607942821968</v>
      </c>
    </row>
    <row r="25" spans="1:8" ht="12.75">
      <c r="A25" s="1" t="s">
        <v>8</v>
      </c>
      <c r="B25" s="3"/>
      <c r="C25" s="3">
        <f>C18</f>
        <v>3.75</v>
      </c>
      <c r="E25" s="2" t="s">
        <v>7</v>
      </c>
      <c r="F25" s="5">
        <f>ATAN((C25-C$5)/B24)*180/PI()</f>
        <v>2.243649798728456</v>
      </c>
      <c r="G25" s="5">
        <f>ATAN((C26-C$5)/B24)*180/PI()</f>
        <v>6.070207485455389</v>
      </c>
      <c r="H25" s="5">
        <f>ATAN((C27-C$5)/B24)*180/PI()</f>
        <v>9.84324955074075</v>
      </c>
    </row>
    <row r="26" spans="1:3" ht="12.75">
      <c r="A26" s="1" t="s">
        <v>9</v>
      </c>
      <c r="B26" s="3"/>
      <c r="C26" s="3">
        <f>C19</f>
        <v>6.75</v>
      </c>
    </row>
    <row r="27" spans="1:3" ht="12.75">
      <c r="A27" s="1" t="s">
        <v>10</v>
      </c>
      <c r="B27" s="3"/>
      <c r="C27" s="3">
        <f>C20</f>
        <v>9.75</v>
      </c>
    </row>
    <row r="29" spans="1:6" ht="12.75">
      <c r="A29" s="1" t="s">
        <v>12</v>
      </c>
      <c r="F29" s="1" t="s">
        <v>15</v>
      </c>
    </row>
    <row r="30" spans="2:7" ht="12.75">
      <c r="B30" s="1" t="s">
        <v>13</v>
      </c>
      <c r="G30" s="1" t="s">
        <v>13</v>
      </c>
    </row>
    <row r="31" spans="2:7" ht="12.75">
      <c r="B31" s="1" t="s">
        <v>14</v>
      </c>
      <c r="G31" s="1" t="s">
        <v>26</v>
      </c>
    </row>
    <row r="32" spans="2:7" ht="12.75">
      <c r="B32" s="1" t="s">
        <v>23</v>
      </c>
      <c r="G32" s="1" t="s">
        <v>16</v>
      </c>
    </row>
    <row r="33" spans="2:7" ht="12.75">
      <c r="B33" s="1" t="s">
        <v>18</v>
      </c>
      <c r="G33" s="1" t="s">
        <v>17</v>
      </c>
    </row>
    <row r="35" ht="12.75">
      <c r="A35" s="1" t="s">
        <v>19</v>
      </c>
    </row>
    <row r="36" ht="12.75">
      <c r="B36" s="1" t="s">
        <v>20</v>
      </c>
    </row>
    <row r="37" ht="12.75">
      <c r="B37" s="1" t="s">
        <v>21</v>
      </c>
    </row>
    <row r="38" ht="12.75">
      <c r="B38" s="1" t="s">
        <v>22</v>
      </c>
    </row>
    <row r="40" ht="12.75">
      <c r="A40" s="1" t="s">
        <v>24</v>
      </c>
    </row>
    <row r="41" ht="12.75">
      <c r="B41" s="1" t="s">
        <v>25</v>
      </c>
    </row>
    <row r="42" ht="12.75">
      <c r="B42" s="1" t="s">
        <v>27</v>
      </c>
    </row>
    <row r="43" ht="12.75">
      <c r="B43" s="1" t="s">
        <v>28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ATOFINA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a0713195</dc:creator>
  <cp:keywords/>
  <dc:description/>
  <cp:lastModifiedBy>Clem McKown</cp:lastModifiedBy>
  <dcterms:created xsi:type="dcterms:W3CDTF">2010-06-01T18:43:38Z</dcterms:created>
  <dcterms:modified xsi:type="dcterms:W3CDTF">2010-06-01T22:53:12Z</dcterms:modified>
  <cp:category/>
  <cp:version/>
  <cp:contentType/>
  <cp:contentStatus/>
</cp:coreProperties>
</file>