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rag Race" sheetId="1" r:id="rId1"/>
    <sheet name="Motor Performance" sheetId="2" r:id="rId2"/>
  </sheets>
  <definedNames/>
  <calcPr fullCalcOnLoad="1"/>
</workbook>
</file>

<file path=xl/sharedStrings.xml><?xml version="1.0" encoding="utf-8"?>
<sst xmlns="http://schemas.openxmlformats.org/spreadsheetml/2006/main" count="87" uniqueCount="74">
  <si>
    <t>Torque</t>
  </si>
  <si>
    <t>Speed</t>
  </si>
  <si>
    <t>Current</t>
  </si>
  <si>
    <t>amps</t>
  </si>
  <si>
    <t>Power</t>
  </si>
  <si>
    <t>Wo</t>
  </si>
  <si>
    <t>Effic</t>
  </si>
  <si>
    <t>%</t>
  </si>
  <si>
    <t>ft/s</t>
  </si>
  <si>
    <r>
      <t>ft lb</t>
    </r>
    <r>
      <rPr>
        <vertAlign val="subscript"/>
        <sz val="10"/>
        <rFont val="Arial"/>
        <family val="2"/>
      </rPr>
      <t>f</t>
    </r>
  </si>
  <si>
    <r>
      <t>s</t>
    </r>
    <r>
      <rPr>
        <vertAlign val="superscript"/>
        <sz val="10"/>
        <rFont val="Arial"/>
        <family val="2"/>
      </rPr>
      <t>-1</t>
    </r>
  </si>
  <si>
    <t>m</t>
  </si>
  <si>
    <t>Robot Gross Mass</t>
  </si>
  <si>
    <r>
      <t>lb</t>
    </r>
    <r>
      <rPr>
        <vertAlign val="subscript"/>
        <sz val="10"/>
        <rFont val="Arial"/>
        <family val="2"/>
      </rPr>
      <t>m</t>
    </r>
  </si>
  <si>
    <r>
      <t>r</t>
    </r>
    <r>
      <rPr>
        <vertAlign val="subscript"/>
        <sz val="10"/>
        <rFont val="Arial"/>
        <family val="2"/>
      </rPr>
      <t>w</t>
    </r>
  </si>
  <si>
    <t>ft</t>
  </si>
  <si>
    <t>Wheel Radius</t>
  </si>
  <si>
    <t>n</t>
  </si>
  <si>
    <t>Number of CIM Motors</t>
  </si>
  <si>
    <r>
      <t>n</t>
    </r>
    <r>
      <rPr>
        <vertAlign val="subscript"/>
        <sz val="10"/>
        <rFont val="Arial"/>
        <family val="2"/>
      </rPr>
      <t>MU</t>
    </r>
  </si>
  <si>
    <t>Motor speed, unloaded</t>
  </si>
  <si>
    <r>
      <t>t</t>
    </r>
    <r>
      <rPr>
        <vertAlign val="subscript"/>
        <sz val="10"/>
        <rFont val="Arial"/>
        <family val="2"/>
      </rPr>
      <t>MS</t>
    </r>
  </si>
  <si>
    <t>Motor torque, stalled</t>
  </si>
  <si>
    <t>t</t>
  </si>
  <si>
    <t>s</t>
  </si>
  <si>
    <t>v</t>
  </si>
  <si>
    <t>dv/dt</t>
  </si>
  <si>
    <t>G</t>
  </si>
  <si>
    <t>: 1</t>
  </si>
  <si>
    <t>Gear Reduction Ratio (motor to wheel)</t>
  </si>
  <si>
    <t>x</t>
  </si>
  <si>
    <t>time step</t>
  </si>
  <si>
    <r>
      <t>D</t>
    </r>
    <r>
      <rPr>
        <sz val="10"/>
        <rFont val="Arial"/>
        <family val="0"/>
      </rPr>
      <t>t</t>
    </r>
  </si>
  <si>
    <r>
      <t>ft/s</t>
    </r>
    <r>
      <rPr>
        <b/>
        <i/>
        <vertAlign val="superscript"/>
        <sz val="10"/>
        <rFont val="Arial"/>
        <family val="2"/>
      </rPr>
      <t>2</t>
    </r>
  </si>
  <si>
    <t>x (ft)</t>
  </si>
  <si>
    <t>t (s)</t>
  </si>
  <si>
    <r>
      <t>m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</si>
  <si>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k</t>
    </r>
  </si>
  <si>
    <t>Coefficient of frictiion - kinetic</t>
  </si>
  <si>
    <t>Coefficient of frictiion - static</t>
  </si>
  <si>
    <t>motor</t>
  </si>
  <si>
    <r>
      <t>n</t>
    </r>
    <r>
      <rPr>
        <vertAlign val="subscript"/>
        <sz val="10"/>
        <rFont val="Arial"/>
        <family val="2"/>
      </rPr>
      <t>M</t>
    </r>
  </si>
  <si>
    <r>
      <t>t</t>
    </r>
    <r>
      <rPr>
        <vertAlign val="subscript"/>
        <sz val="10"/>
        <rFont val="Arial"/>
        <family val="2"/>
      </rPr>
      <t>M</t>
    </r>
  </si>
  <si>
    <t>rev/s</t>
  </si>
  <si>
    <t>A</t>
  </si>
  <si>
    <r>
      <t>F</t>
    </r>
    <r>
      <rPr>
        <vertAlign val="subscript"/>
        <sz val="10"/>
        <rFont val="Arial"/>
        <family val="2"/>
      </rPr>
      <t>Fs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</si>
  <si>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Fk</t>
    </r>
    <r>
      <rPr>
        <sz val="10"/>
        <rFont val="Arial"/>
        <family val="0"/>
      </rPr>
      <t xml:space="preserve"> =</t>
    </r>
  </si>
  <si>
    <r>
      <t>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</si>
  <si>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c</t>
    </r>
  </si>
  <si>
    <r>
      <t>lb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ft/lb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s</t>
    </r>
    <r>
      <rPr>
        <vertAlign val="superscript"/>
        <sz val="10"/>
        <rFont val="Arial"/>
        <family val="2"/>
      </rPr>
      <t>2</t>
    </r>
  </si>
  <si>
    <t>gravitational conversion factor</t>
  </si>
  <si>
    <t>wheel</t>
  </si>
  <si>
    <r>
      <t>n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</si>
  <si>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W</t>
    </r>
  </si>
  <si>
    <t>slip</t>
  </si>
  <si>
    <r>
      <t>lb</t>
    </r>
    <r>
      <rPr>
        <vertAlign val="subscript"/>
        <sz val="10"/>
        <rFont val="Arial"/>
        <family val="2"/>
      </rPr>
      <t>f</t>
    </r>
  </si>
  <si>
    <r>
      <t>F</t>
    </r>
    <r>
      <rPr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 xml:space="preserve"> [f(v)]</t>
    </r>
  </si>
  <si>
    <t>nonslip</t>
  </si>
  <si>
    <t>current</t>
  </si>
  <si>
    <r>
      <t>ft/s</t>
    </r>
    <r>
      <rPr>
        <vertAlign val="superscript"/>
        <sz val="10"/>
        <rFont val="Arial"/>
        <family val="2"/>
      </rPr>
      <t>2</t>
    </r>
  </si>
  <si>
    <t>travel time to</t>
  </si>
  <si>
    <r>
      <t xml:space="preserve">slip </t>
    </r>
    <r>
      <rPr>
        <sz val="10"/>
        <rFont val="Symbol"/>
        <family val="1"/>
      </rPr>
      <t>D</t>
    </r>
    <r>
      <rPr>
        <sz val="10"/>
        <rFont val="Arial"/>
        <family val="0"/>
      </rPr>
      <t>v</t>
    </r>
  </si>
  <si>
    <t>Drivetrain Model</t>
  </si>
  <si>
    <t>simulates acceleration from hard start</t>
  </si>
  <si>
    <t>assumes all wheels are driven</t>
  </si>
  <si>
    <t>Downingtown Area High Schools</t>
  </si>
  <si>
    <t>Clem McKown</t>
  </si>
  <si>
    <t>Team 1640 - Sab-BOT-age</t>
  </si>
  <si>
    <r>
      <t>I</t>
    </r>
    <r>
      <rPr>
        <vertAlign val="subscript"/>
        <sz val="10"/>
        <rFont val="Arial"/>
        <family val="2"/>
      </rPr>
      <t>U</t>
    </r>
  </si>
  <si>
    <r>
      <t>I</t>
    </r>
    <r>
      <rPr>
        <vertAlign val="subscript"/>
        <sz val="10"/>
        <rFont val="Arial"/>
        <family val="2"/>
      </rPr>
      <t>S</t>
    </r>
  </si>
  <si>
    <t>unloaded motor current</t>
  </si>
  <si>
    <t>stalled motor current</t>
  </si>
  <si>
    <r>
      <t>t</t>
    </r>
    <r>
      <rPr>
        <vertAlign val="subscript"/>
        <sz val="10"/>
        <rFont val="Arial"/>
        <family val="2"/>
      </rPr>
      <t>ML</t>
    </r>
  </si>
  <si>
    <t>Motor toque loss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</si>
</sst>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3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20"/>
      <name val="Arial"/>
      <family val="0"/>
    </font>
    <font>
      <sz val="2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2" fontId="0" fillId="33" borderId="0" xfId="0" applyNumberFormat="1" applyFill="1" applyAlignment="1">
      <alignment/>
    </xf>
    <xf numFmtId="9" fontId="0" fillId="33" borderId="0" xfId="0" applyNumberFormat="1" applyFill="1" applyAlignment="1">
      <alignment horizontal="center"/>
    </xf>
    <xf numFmtId="9" fontId="0" fillId="33" borderId="0" xfId="0" applyNumberFormat="1" applyFill="1" applyAlignment="1" quotePrefix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3" fillId="33" borderId="0" xfId="0" applyFont="1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4" fillId="33" borderId="0" xfId="0" applyFont="1" applyFill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165" fontId="0" fillId="35" borderId="15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0" xfId="0" applyFill="1" applyAlignment="1">
      <alignment horizontal="right"/>
    </xf>
    <xf numFmtId="165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4" fillId="35" borderId="17" xfId="0" applyFont="1" applyFill="1" applyBorder="1" applyAlignment="1">
      <alignment horizontal="centerContinuous"/>
    </xf>
    <xf numFmtId="0" fontId="4" fillId="35" borderId="18" xfId="0" applyFont="1" applyFill="1" applyBorder="1" applyAlignment="1">
      <alignment horizontal="centerContinuous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velocity versus time</a:t>
            </a:r>
          </a:p>
        </c:rich>
      </c:tx>
      <c:layout>
        <c:manualLayout>
          <c:xMode val="factor"/>
          <c:yMode val="factor"/>
          <c:x val="0.003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5"/>
          <c:w val="0.904"/>
          <c:h val="0.8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'Drag Race'!$C$24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'Drag Race'!$A$26:$A$526</c:f>
              <c:numCache/>
            </c:numRef>
          </c:xVal>
          <c:yVal>
            <c:numRef>
              <c:f>'Drag Race'!$C$26:$C$526</c:f>
              <c:numCache/>
            </c:numRef>
          </c:yVal>
          <c:smooth val="1"/>
        </c:ser>
        <c:ser>
          <c:idx val="1"/>
          <c:order val="1"/>
          <c:tx>
            <c:strRef>
              <c:f>'Drag Race'!$C$24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'Drag Race'!$A$26:$A$526</c:f>
              <c:numCache/>
            </c:numRef>
          </c:xVal>
          <c:yVal>
            <c:numRef>
              <c:f>'Drag Race'!$C$26:$C$526</c:f>
              <c:numCache/>
            </c:numRef>
          </c:yVal>
          <c:smooth val="1"/>
        </c:ser>
        <c:axId val="26013715"/>
        <c:axId val="32796844"/>
      </c:scatterChart>
      <c:valAx>
        <c:axId val="2601371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6844"/>
        <c:crosses val="autoZero"/>
        <c:crossBetween val="midCat"/>
        <c:dispUnits/>
        <c:majorUnit val="1"/>
      </c:valAx>
      <c:valAx>
        <c:axId val="32796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(ft/s)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3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distance versus time</a:t>
            </a:r>
          </a:p>
        </c:rich>
      </c:tx>
      <c:layout>
        <c:manualLayout>
          <c:xMode val="factor"/>
          <c:yMode val="factor"/>
          <c:x val="0.003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"/>
          <c:w val="0.919"/>
          <c:h val="0.82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'Drag Race'!$B$24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'Drag Race'!$A$26:$A$526</c:f>
              <c:numCache/>
            </c:numRef>
          </c:xVal>
          <c:yVal>
            <c:numRef>
              <c:f>'Drag Race'!$B$26:$B$526</c:f>
              <c:numCache/>
            </c:numRef>
          </c:yVal>
          <c:smooth val="1"/>
        </c:ser>
        <c:axId val="26736141"/>
        <c:axId val="39298678"/>
      </c:scatterChart>
      <c:valAx>
        <c:axId val="26736141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8678"/>
        <c:crosses val="autoZero"/>
        <c:crossBetween val="midCat"/>
        <c:dispUnits/>
        <c:majorUnit val="1"/>
      </c:valAx>
      <c:valAx>
        <c:axId val="3929867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(ft)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3614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CIM Performance Curves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945"/>
          <c:w val="0.82725"/>
          <c:h val="0.85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'Motor Performance'!$B$10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Performance'!$A$12:$A$61</c:f>
              <c:numCache/>
            </c:numRef>
          </c:xVal>
          <c:yVal>
            <c:numRef>
              <c:f>'Motor Performance'!$B$12:$B$61</c:f>
              <c:numCache/>
            </c:numRef>
          </c:yVal>
          <c:smooth val="1"/>
        </c:ser>
        <c:ser>
          <c:idx val="3"/>
          <c:order val="3"/>
          <c:tx>
            <c:strRef>
              <c:f>'Motor Performance'!$E$10</c:f>
              <c:strCache>
                <c:ptCount val="1"/>
                <c:pt idx="0">
                  <c:v>Effic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Performance'!$A$12:$A$61</c:f>
              <c:numCache/>
            </c:numRef>
          </c:xVal>
          <c:yVal>
            <c:numRef>
              <c:f>'Motor Performance'!$E$12:$E$61</c:f>
              <c:numCache/>
            </c:numRef>
          </c:yVal>
          <c:smooth val="1"/>
        </c:ser>
        <c:axId val="18143783"/>
        <c:axId val="29076320"/>
      </c:scatterChart>
      <c:scatterChart>
        <c:scatterStyle val="lineMarker"/>
        <c:varyColors val="0"/>
        <c:ser>
          <c:idx val="1"/>
          <c:order val="1"/>
          <c:tx>
            <c:strRef>
              <c:f>'Motor Performance'!$C$10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Performance'!$A$12:$A$61</c:f>
              <c:numCache/>
            </c:numRef>
          </c:xVal>
          <c:yVal>
            <c:numRef>
              <c:f>'Motor Performance'!$C$12:$C$61</c:f>
              <c:numCache/>
            </c:numRef>
          </c:yVal>
          <c:smooth val="0"/>
        </c:ser>
        <c:ser>
          <c:idx val="2"/>
          <c:order val="2"/>
          <c:tx>
            <c:strRef>
              <c:f>'Motor Performance'!$D$10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Performance'!$A$12:$A$61</c:f>
              <c:numCache/>
            </c:numRef>
          </c:xVal>
          <c:yVal>
            <c:numRef>
              <c:f>'Motor Performance'!$D$12:$D$61</c:f>
              <c:numCache/>
            </c:numRef>
          </c:yVal>
          <c:smooth val="0"/>
        </c:ser>
        <c:axId val="60360289"/>
        <c:axId val="6371690"/>
      </c:scatterChart>
      <c:valAx>
        <c:axId val="18143783"/>
        <c:scaling>
          <c:orientation val="minMax"/>
          <c:max val="1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6320"/>
        <c:crosses val="autoZero"/>
        <c:crossBetween val="midCat"/>
        <c:dispUnits/>
      </c:valAx>
      <c:valAx>
        <c:axId val="29076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3783"/>
        <c:crosses val="autoZero"/>
        <c:crossBetween val="midCat"/>
        <c:dispUnits/>
      </c:valAx>
      <c:valAx>
        <c:axId val="60360289"/>
        <c:scaling>
          <c:orientation val="minMax"/>
        </c:scaling>
        <c:axPos val="b"/>
        <c:delete val="1"/>
        <c:majorTickMark val="out"/>
        <c:minorTickMark val="none"/>
        <c:tickLblPos val="none"/>
        <c:crossAx val="6371690"/>
        <c:crosses val="max"/>
        <c:crossBetween val="midCat"/>
        <c:dispUnits/>
      </c:valAx>
      <c:valAx>
        <c:axId val="6371690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0289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5"/>
          <c:w val="0.10525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47625</xdr:rowOff>
    </xdr:from>
    <xdr:to>
      <xdr:col>22</xdr:col>
      <xdr:colOff>76200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7524750" y="47625"/>
        <a:ext cx="59626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27</xdr:row>
      <xdr:rowOff>57150</xdr:rowOff>
    </xdr:from>
    <xdr:to>
      <xdr:col>22</xdr:col>
      <xdr:colOff>76200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7524750" y="4848225"/>
        <a:ext cx="59626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56</xdr:row>
      <xdr:rowOff>114300</xdr:rowOff>
    </xdr:to>
    <xdr:graphicFrame>
      <xdr:nvGraphicFramePr>
        <xdr:cNvPr id="1" name="Chart 2"/>
        <xdr:cNvGraphicFramePr/>
      </xdr:nvGraphicFramePr>
      <xdr:xfrm>
        <a:off x="3705225" y="2371725"/>
        <a:ext cx="741045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6"/>
  <sheetViews>
    <sheetView tabSelected="1" zoomScale="75" zoomScaleNormal="75" zoomScalePageLayoutView="0" workbookViewId="0" topLeftCell="A1">
      <selection activeCell="B15" sqref="B15"/>
    </sheetView>
  </sheetViews>
  <sheetFormatPr defaultColWidth="9.140625" defaultRowHeight="12.75"/>
  <cols>
    <col min="1" max="16384" width="9.140625" style="1" customWidth="1"/>
  </cols>
  <sheetData>
    <row r="1" spans="1:7" ht="12.75">
      <c r="A1" s="38" t="s">
        <v>62</v>
      </c>
      <c r="B1" s="38"/>
      <c r="C1" s="38"/>
      <c r="D1" s="38"/>
      <c r="E1" s="38"/>
      <c r="F1" s="38"/>
      <c r="G1" s="38"/>
    </row>
    <row r="2" spans="1:7" ht="12.75">
      <c r="A2" s="38"/>
      <c r="B2" s="38"/>
      <c r="C2" s="38"/>
      <c r="D2" s="38"/>
      <c r="E2" s="38"/>
      <c r="F2" s="38"/>
      <c r="G2" s="38"/>
    </row>
    <row r="3" spans="1:7" ht="13.5" thickBot="1">
      <c r="A3" s="38"/>
      <c r="B3" s="38"/>
      <c r="C3" s="38"/>
      <c r="D3" s="38"/>
      <c r="E3" s="38"/>
      <c r="F3" s="38"/>
      <c r="G3" s="38"/>
    </row>
    <row r="4" spans="1:10" ht="13.5" thickBot="1">
      <c r="A4" s="39" t="s">
        <v>63</v>
      </c>
      <c r="B4" s="40"/>
      <c r="C4" s="40"/>
      <c r="D4" s="40"/>
      <c r="E4" s="40"/>
      <c r="F4" s="40"/>
      <c r="G4" s="40"/>
      <c r="H4" s="41"/>
      <c r="I4" s="28" t="s">
        <v>60</v>
      </c>
      <c r="J4" s="29"/>
    </row>
    <row r="5" spans="1:10" ht="13.5" thickBot="1">
      <c r="A5" s="40"/>
      <c r="B5" s="40"/>
      <c r="C5" s="40"/>
      <c r="D5" s="40"/>
      <c r="E5" s="40"/>
      <c r="F5" s="40"/>
      <c r="G5" s="40"/>
      <c r="H5" s="41"/>
      <c r="I5" s="26" t="s">
        <v>34</v>
      </c>
      <c r="J5" s="27" t="s">
        <v>35</v>
      </c>
    </row>
    <row r="6" spans="1:10" ht="12.75">
      <c r="A6" s="39" t="s">
        <v>64</v>
      </c>
      <c r="B6" s="40"/>
      <c r="C6" s="40"/>
      <c r="D6" s="40"/>
      <c r="E6" s="40"/>
      <c r="F6" s="40"/>
      <c r="G6" s="40"/>
      <c r="H6" s="41"/>
      <c r="I6" s="21">
        <v>1</v>
      </c>
      <c r="J6" s="19">
        <f aca="true" t="shared" si="0" ref="J6:J11">VLOOKUP(I6,$W$27:$X$526,2)</f>
        <v>0.451125931614831</v>
      </c>
    </row>
    <row r="7" spans="1:10" ht="12.75">
      <c r="A7" s="40"/>
      <c r="B7" s="40"/>
      <c r="C7" s="40"/>
      <c r="D7" s="40"/>
      <c r="E7" s="40"/>
      <c r="F7" s="40"/>
      <c r="G7" s="40"/>
      <c r="H7" s="41"/>
      <c r="I7" s="21">
        <v>2</v>
      </c>
      <c r="J7" s="19">
        <f t="shared" si="0"/>
        <v>0.7484824039878587</v>
      </c>
    </row>
    <row r="8" spans="1:10" ht="12.75">
      <c r="A8" s="1" t="s">
        <v>67</v>
      </c>
      <c r="I8" s="21">
        <v>3</v>
      </c>
      <c r="J8" s="19">
        <f t="shared" si="0"/>
        <v>1.0361288123184054</v>
      </c>
    </row>
    <row r="9" spans="1:10" ht="12.75">
      <c r="A9" s="1" t="s">
        <v>65</v>
      </c>
      <c r="I9" s="21">
        <v>4</v>
      </c>
      <c r="J9" s="19">
        <f t="shared" si="0"/>
        <v>1.321958059954512</v>
      </c>
    </row>
    <row r="10" spans="1:10" ht="12.75">
      <c r="A10" s="1" t="s">
        <v>66</v>
      </c>
      <c r="I10" s="21">
        <v>5</v>
      </c>
      <c r="J10" s="19">
        <f t="shared" si="0"/>
        <v>1.6074198383094995</v>
      </c>
    </row>
    <row r="11" spans="1:10" ht="13.5" thickBot="1">
      <c r="A11" s="36">
        <v>40013</v>
      </c>
      <c r="I11" s="22">
        <v>10</v>
      </c>
      <c r="J11" s="20">
        <f t="shared" si="0"/>
        <v>3.034278891817019</v>
      </c>
    </row>
    <row r="12" spans="1:4" ht="15.75">
      <c r="A12" s="1" t="s">
        <v>11</v>
      </c>
      <c r="B12" s="13">
        <v>20</v>
      </c>
      <c r="C12" s="1" t="s">
        <v>13</v>
      </c>
      <c r="D12" s="1" t="s">
        <v>12</v>
      </c>
    </row>
    <row r="13" spans="1:4" ht="15.75">
      <c r="A13" s="1" t="s">
        <v>14</v>
      </c>
      <c r="B13" s="13">
        <f>3/12</f>
        <v>0.25</v>
      </c>
      <c r="C13" s="1" t="s">
        <v>15</v>
      </c>
      <c r="D13" s="1" t="s">
        <v>16</v>
      </c>
    </row>
    <row r="14" spans="1:4" ht="12.75">
      <c r="A14" s="1" t="s">
        <v>17</v>
      </c>
      <c r="B14" s="13">
        <v>2</v>
      </c>
      <c r="D14" s="1" t="s">
        <v>18</v>
      </c>
    </row>
    <row r="15" spans="1:4" ht="12.75">
      <c r="A15" s="1" t="s">
        <v>27</v>
      </c>
      <c r="B15" s="13">
        <v>1</v>
      </c>
      <c r="C15" s="4" t="s">
        <v>28</v>
      </c>
      <c r="D15" s="1" t="s">
        <v>29</v>
      </c>
    </row>
    <row r="16" spans="1:11" ht="15.75">
      <c r="A16" s="15" t="s">
        <v>36</v>
      </c>
      <c r="B16" s="14">
        <v>1</v>
      </c>
      <c r="C16" s="4"/>
      <c r="D16" s="1" t="s">
        <v>39</v>
      </c>
      <c r="G16" s="23" t="s">
        <v>45</v>
      </c>
      <c r="H16" s="2">
        <f>B16*$B$12</f>
        <v>20</v>
      </c>
      <c r="I16" s="1" t="s">
        <v>47</v>
      </c>
      <c r="J16" s="5">
        <f>H16*$B$21/$B$12</f>
        <v>32.174</v>
      </c>
      <c r="K16" s="1" t="s">
        <v>59</v>
      </c>
    </row>
    <row r="17" spans="1:11" ht="15.75">
      <c r="A17" s="15" t="s">
        <v>37</v>
      </c>
      <c r="B17" s="14">
        <v>0.9</v>
      </c>
      <c r="C17" s="4"/>
      <c r="D17" s="1" t="s">
        <v>38</v>
      </c>
      <c r="G17" s="23" t="s">
        <v>46</v>
      </c>
      <c r="H17" s="2">
        <f>B17*$B$12</f>
        <v>18</v>
      </c>
      <c r="I17" s="1" t="s">
        <v>47</v>
      </c>
      <c r="J17" s="5">
        <f>H17*$B$21/$B$12</f>
        <v>28.956599999999998</v>
      </c>
      <c r="K17" s="1" t="s">
        <v>59</v>
      </c>
    </row>
    <row r="18" spans="1:4" ht="15.75">
      <c r="A18" s="15" t="s">
        <v>72</v>
      </c>
      <c r="B18" s="14">
        <v>0.223</v>
      </c>
      <c r="D18" s="1" t="s">
        <v>73</v>
      </c>
    </row>
    <row r="19" spans="1:10" ht="15.75">
      <c r="A19" s="15" t="s">
        <v>19</v>
      </c>
      <c r="B19" s="1">
        <v>2.57</v>
      </c>
      <c r="C19" s="1" t="s">
        <v>10</v>
      </c>
      <c r="D19" s="1" t="s">
        <v>20</v>
      </c>
      <c r="G19" s="23" t="s">
        <v>68</v>
      </c>
      <c r="H19" s="1">
        <v>0.428</v>
      </c>
      <c r="I19" s="1" t="s">
        <v>3</v>
      </c>
      <c r="J19" s="1" t="s">
        <v>70</v>
      </c>
    </row>
    <row r="20" spans="1:10" ht="15.75">
      <c r="A20" s="15" t="s">
        <v>21</v>
      </c>
      <c r="B20" s="5">
        <v>1.69</v>
      </c>
      <c r="C20" s="1" t="s">
        <v>9</v>
      </c>
      <c r="D20" s="1" t="s">
        <v>22</v>
      </c>
      <c r="G20" s="23" t="s">
        <v>69</v>
      </c>
      <c r="H20" s="1">
        <v>7.3</v>
      </c>
      <c r="I20" s="1" t="s">
        <v>3</v>
      </c>
      <c r="J20" s="1" t="s">
        <v>71</v>
      </c>
    </row>
    <row r="21" spans="1:4" ht="15.75">
      <c r="A21" s="1" t="s">
        <v>48</v>
      </c>
      <c r="B21" s="5">
        <v>32.174</v>
      </c>
      <c r="C21" s="1" t="s">
        <v>49</v>
      </c>
      <c r="D21" s="1" t="s">
        <v>50</v>
      </c>
    </row>
    <row r="22" spans="1:4" ht="12.75">
      <c r="A22" s="15" t="s">
        <v>32</v>
      </c>
      <c r="B22" s="1">
        <v>0.01</v>
      </c>
      <c r="C22" s="1" t="s">
        <v>24</v>
      </c>
      <c r="D22" s="1" t="s">
        <v>31</v>
      </c>
    </row>
    <row r="23" spans="5:10" ht="12.75">
      <c r="E23" s="9" t="s">
        <v>40</v>
      </c>
      <c r="F23" s="10"/>
      <c r="G23" s="11"/>
      <c r="H23" s="9" t="s">
        <v>51</v>
      </c>
      <c r="I23" s="11"/>
      <c r="J23" s="8" t="s">
        <v>57</v>
      </c>
    </row>
    <row r="24" spans="1:12" ht="15.75">
      <c r="A24" s="18" t="s">
        <v>23</v>
      </c>
      <c r="B24" s="18" t="s">
        <v>30</v>
      </c>
      <c r="C24" s="18" t="s">
        <v>25</v>
      </c>
      <c r="D24" s="18" t="s">
        <v>26</v>
      </c>
      <c r="E24" s="30" t="s">
        <v>41</v>
      </c>
      <c r="F24" s="31" t="s">
        <v>42</v>
      </c>
      <c r="G24" s="12" t="s">
        <v>58</v>
      </c>
      <c r="H24" s="30" t="s">
        <v>52</v>
      </c>
      <c r="I24" s="35" t="s">
        <v>53</v>
      </c>
      <c r="J24" s="8" t="s">
        <v>56</v>
      </c>
      <c r="K24" s="8" t="s">
        <v>51</v>
      </c>
      <c r="L24" s="8" t="s">
        <v>61</v>
      </c>
    </row>
    <row r="25" spans="1:12" ht="15.75">
      <c r="A25" s="18" t="s">
        <v>24</v>
      </c>
      <c r="B25" s="18" t="s">
        <v>15</v>
      </c>
      <c r="C25" s="18" t="s">
        <v>8</v>
      </c>
      <c r="D25" s="18" t="s">
        <v>33</v>
      </c>
      <c r="E25" s="32" t="s">
        <v>43</v>
      </c>
      <c r="F25" s="33" t="s">
        <v>9</v>
      </c>
      <c r="G25" s="34" t="s">
        <v>44</v>
      </c>
      <c r="H25" s="32" t="s">
        <v>43</v>
      </c>
      <c r="I25" s="34" t="s">
        <v>9</v>
      </c>
      <c r="J25" s="8" t="s">
        <v>55</v>
      </c>
      <c r="K25" s="8" t="s">
        <v>54</v>
      </c>
      <c r="L25" s="8" t="s">
        <v>8</v>
      </c>
    </row>
    <row r="26" spans="1:12" ht="12.75">
      <c r="A26" s="25">
        <v>0</v>
      </c>
      <c r="B26" s="17">
        <v>0</v>
      </c>
      <c r="C26" s="17">
        <v>0</v>
      </c>
      <c r="D26" s="17">
        <f>IF(K26,$J$17,($B$21*$B$15*$B$14*($B$20*(1-C26*$B$15/(2*PI()*$B$13*$B$19))-$B$18)/($B$12*$B$13)))</f>
        <v>18.879703199999998</v>
      </c>
      <c r="E26" s="2">
        <f>H26*$B$15</f>
        <v>0</v>
      </c>
      <c r="F26" s="24">
        <f>$B$20*(1-E26/$B$19)</f>
        <v>1.69</v>
      </c>
      <c r="G26" s="2">
        <f>($H$20-$H$19)*F26/$B$20+$H$19</f>
        <v>7.299999999999999</v>
      </c>
      <c r="H26" s="24">
        <f>C26/(2*PI()*$B$13)</f>
        <v>0</v>
      </c>
      <c r="I26" s="5">
        <f>$B$15*$B$14*(F26-$B$18)</f>
        <v>2.9339999999999997</v>
      </c>
      <c r="J26" s="16">
        <f>$B$15*$B$14*($B$20*(1-C26*$B$15/(2*PI()*$B$13*$B$19))-$B$18)/$B$13</f>
        <v>11.735999999999999</v>
      </c>
      <c r="K26" s="1" t="b">
        <f>J26&gt;$H$16</f>
        <v>0</v>
      </c>
      <c r="L26" s="24">
        <f>2*PI()*$B$13*H26-C26</f>
        <v>0</v>
      </c>
    </row>
    <row r="27" spans="1:24" ht="12.75">
      <c r="A27" s="25">
        <f>A26+$B$22</f>
        <v>0.01</v>
      </c>
      <c r="B27" s="17">
        <f>B26+$B$22*(C27+C26)/2</f>
        <v>0.00094398516</v>
      </c>
      <c r="C27" s="17">
        <f>C26+D26*$B$22</f>
        <v>0.18879703199999998</v>
      </c>
      <c r="D27" s="17">
        <f>IF(K27,$J$17,($B$21*$B$15*$B$14*($B$20*(1-C27*$B$15/(2*PI()*$B$13*$B$19))-$B$18)/($B$12*$B$13)))</f>
        <v>17.862532326562565</v>
      </c>
      <c r="E27" s="2">
        <f>IF(K27,$B$19*(1-F27/$B$20),H27*$B$15)</f>
        <v>0.12019192353551496</v>
      </c>
      <c r="F27" s="24">
        <f>IF(K27,(I27/($B$15*$B$14)+$B$18),$B$20*(1-E27/$B$19))</f>
        <v>1.6109632876361788</v>
      </c>
      <c r="G27" s="2">
        <f aca="true" t="shared" si="1" ref="G27:G90">($H$20-$H$19)*F27/$B$20+$H$19</f>
        <v>6.978615214577409</v>
      </c>
      <c r="H27" s="24">
        <f>IF(K27,E27/$B$15,C27/(2*PI()*$B$13))</f>
        <v>0.12019192353551496</v>
      </c>
      <c r="I27" s="5">
        <f>IF(K27,$H$17*$B$13,$B$15*$B$14*(F27-$B$18))</f>
        <v>2.7759265752723574</v>
      </c>
      <c r="J27" s="16">
        <f>$B$15*$B$14*($B$20*(1-C27*$B$15/(2*PI()*$B$13*$B$19))-$B$18)/$B$13</f>
        <v>11.10370630108943</v>
      </c>
      <c r="K27" s="1" t="b">
        <f>J27&gt;IF(K26,$H$17,$H$16)</f>
        <v>0</v>
      </c>
      <c r="L27" s="24">
        <f aca="true" t="shared" si="2" ref="L27:L90">2*PI()*$B$13*H27-C27</f>
        <v>0</v>
      </c>
      <c r="W27" s="1">
        <f>IF(OR(AND(B27&gt;=$I$6,B26&lt;$I$6),AND(B27&gt;=$I$7,B26&lt;$I$7),AND(B27&gt;=$I$8,B26&lt;$I$8),AND(B27&gt;=$I$9,B26&lt;$I$9),AND(B27&gt;=$I$10,B26&lt;$I$10),AND(B27&gt;=$I$11,B26&lt;$I$11)),INT(B27),"")</f>
      </c>
      <c r="X27" s="24">
        <f>IF(W27="","",(W27-B26)/(B27-B26)*$B$22+A26)</f>
      </c>
    </row>
    <row r="28" spans="1:24" ht="12.75">
      <c r="A28" s="25">
        <f aca="true" t="shared" si="3" ref="A28:A91">A27+$B$22</f>
        <v>0.02</v>
      </c>
      <c r="B28" s="17">
        <f aca="true" t="shared" si="4" ref="B28:B91">B27+$B$22*(C28+C27)/2</f>
        <v>0.003725082096328128</v>
      </c>
      <c r="C28" s="17">
        <f aca="true" t="shared" si="5" ref="C28:C91">C27+D27*$B$22</f>
        <v>0.3674223552656256</v>
      </c>
      <c r="D28" s="17">
        <f aca="true" t="shared" si="6" ref="D28:D91">IF(K28,$J$17,($B$21*$B$15*$B$14*($B$20*(1-C28*$B$15/(2*PI()*$B$13*$B$19))-$B$18)/($B$12*$B$13)))</f>
        <v>16.90016298124288</v>
      </c>
      <c r="E28" s="2">
        <f aca="true" t="shared" si="7" ref="E28:E91">IF(K28,$B$19*(1-F28/$B$20),H28*$B$15)</f>
        <v>0.2339083361719632</v>
      </c>
      <c r="F28" s="24">
        <f aca="true" t="shared" si="8" ref="F28:F91">IF(K28,(I28/($B$15*$B$14)+$B$18),$B$20*(1-E28/$B$19))</f>
        <v>1.5361847906106545</v>
      </c>
      <c r="G28" s="2">
        <f t="shared" si="1"/>
        <v>6.674545491761194</v>
      </c>
      <c r="H28" s="24">
        <f aca="true" t="shared" si="9" ref="H28:H91">IF(K28,E28/$B$15,C28/(2*PI()*$B$13))</f>
        <v>0.2339083361719632</v>
      </c>
      <c r="I28" s="5">
        <f aca="true" t="shared" si="10" ref="I28:I91">IF(K28,$H$17*$B$13,$B$15*$B$14*(F28-$B$18))</f>
        <v>2.626369581221309</v>
      </c>
      <c r="J28" s="16">
        <f aca="true" t="shared" si="11" ref="J28:J91">$B$15*$B$14*($B$20*(1-C28*$B$15/(2*PI()*$B$13*$B$19))-$B$18)/$B$13</f>
        <v>10.505478324885235</v>
      </c>
      <c r="K28" s="1" t="b">
        <f aca="true" t="shared" si="12" ref="K28:K91">J28&gt;IF(K27,$H$17,$H$16)</f>
        <v>0</v>
      </c>
      <c r="L28" s="24">
        <f t="shared" si="2"/>
        <v>0</v>
      </c>
      <c r="W28" s="1">
        <f aca="true" t="shared" si="13" ref="W28:W91">IF(OR(AND(B28&gt;=$I$6,B27&lt;$I$6),AND(B28&gt;=$I$7,B27&lt;$I$7),AND(B28&gt;=$I$8,B27&lt;$I$8),AND(B28&gt;=$I$9,B27&lt;$I$9),AND(B28&gt;=$I$10,B27&lt;$I$10),AND(B28&gt;=$I$11,B27&lt;$I$11)),INT(B28),"")</f>
      </c>
      <c r="X28" s="24">
        <f aca="true" t="shared" si="14" ref="X28:X91">IF(W28="","",(W28-B27)/(B28-B27)*$B$22+A27)</f>
      </c>
    </row>
    <row r="29" spans="1:24" ht="12.75">
      <c r="A29" s="25">
        <f t="shared" si="3"/>
        <v>0.03</v>
      </c>
      <c r="B29" s="17">
        <f t="shared" si="4"/>
        <v>0.008244313798046528</v>
      </c>
      <c r="C29" s="17">
        <f t="shared" si="5"/>
        <v>0.5364239850780544</v>
      </c>
      <c r="D29" s="17">
        <f t="shared" si="6"/>
        <v>15.989642653737633</v>
      </c>
      <c r="E29" s="2">
        <f t="shared" si="7"/>
        <v>0.34149811527290186</v>
      </c>
      <c r="F29" s="24">
        <f t="shared" si="8"/>
        <v>1.46543509151315</v>
      </c>
      <c r="G29" s="2">
        <f t="shared" si="1"/>
        <v>6.3868579579161935</v>
      </c>
      <c r="H29" s="24">
        <f t="shared" si="9"/>
        <v>0.34149811527290186</v>
      </c>
      <c r="I29" s="5">
        <f t="shared" si="10"/>
        <v>2.4848701830263</v>
      </c>
      <c r="J29" s="16">
        <f t="shared" si="11"/>
        <v>9.9394807321052</v>
      </c>
      <c r="K29" s="1" t="b">
        <f t="shared" si="12"/>
        <v>0</v>
      </c>
      <c r="L29" s="24">
        <f t="shared" si="2"/>
        <v>0</v>
      </c>
      <c r="W29" s="1">
        <f t="shared" si="13"/>
      </c>
      <c r="X29" s="24">
        <f t="shared" si="14"/>
      </c>
    </row>
    <row r="30" spans="1:24" ht="12.75">
      <c r="A30" s="25">
        <f t="shared" si="3"/>
        <v>0.04</v>
      </c>
      <c r="B30" s="17">
        <f t="shared" si="4"/>
        <v>0.014408035781513954</v>
      </c>
      <c r="C30" s="17">
        <f t="shared" si="5"/>
        <v>0.6963204116154308</v>
      </c>
      <c r="D30" s="17">
        <f t="shared" si="6"/>
        <v>15.128177904437194</v>
      </c>
      <c r="E30" s="2">
        <f t="shared" si="7"/>
        <v>0.4432913419375161</v>
      </c>
      <c r="F30" s="24">
        <f t="shared" si="8"/>
        <v>1.3984971331228007</v>
      </c>
      <c r="G30" s="2">
        <f t="shared" si="1"/>
        <v>6.114669999301707</v>
      </c>
      <c r="H30" s="24">
        <f t="shared" si="9"/>
        <v>0.4432913419375161</v>
      </c>
      <c r="I30" s="5">
        <f t="shared" si="10"/>
        <v>2.350994266245601</v>
      </c>
      <c r="J30" s="16">
        <f t="shared" si="11"/>
        <v>9.403977064982405</v>
      </c>
      <c r="K30" s="1" t="b">
        <f t="shared" si="12"/>
        <v>0</v>
      </c>
      <c r="L30" s="24">
        <f t="shared" si="2"/>
        <v>0</v>
      </c>
      <c r="W30" s="1">
        <f t="shared" si="13"/>
      </c>
      <c r="X30" s="24">
        <f t="shared" si="14"/>
      </c>
    </row>
    <row r="31" spans="1:24" ht="12.75">
      <c r="A31" s="25">
        <f t="shared" si="3"/>
        <v>0.05</v>
      </c>
      <c r="B31" s="17">
        <f t="shared" si="4"/>
        <v>0.02212764879289012</v>
      </c>
      <c r="C31" s="17">
        <f t="shared" si="5"/>
        <v>0.8476021906598028</v>
      </c>
      <c r="D31" s="17">
        <f t="shared" si="6"/>
        <v>14.313125794265607</v>
      </c>
      <c r="E31" s="2">
        <f t="shared" si="7"/>
        <v>0.539600313676107</v>
      </c>
      <c r="F31" s="24">
        <f t="shared" si="8"/>
        <v>1.3351655524853616</v>
      </c>
      <c r="G31" s="2">
        <f t="shared" si="1"/>
        <v>5.857146554248168</v>
      </c>
      <c r="H31" s="24">
        <f t="shared" si="9"/>
        <v>0.539600313676107</v>
      </c>
      <c r="I31" s="5">
        <f t="shared" si="10"/>
        <v>2.224331104970723</v>
      </c>
      <c r="J31" s="16">
        <f t="shared" si="11"/>
        <v>8.897324419882892</v>
      </c>
      <c r="K31" s="1" t="b">
        <f t="shared" si="12"/>
        <v>0</v>
      </c>
      <c r="L31" s="24">
        <f t="shared" si="2"/>
        <v>0</v>
      </c>
      <c r="W31" s="1">
        <f t="shared" si="13"/>
      </c>
      <c r="X31" s="24">
        <f t="shared" si="14"/>
      </c>
    </row>
    <row r="32" spans="1:24" ht="12.75">
      <c r="A32" s="25">
        <f t="shared" si="3"/>
        <v>0.060000000000000005</v>
      </c>
      <c r="B32" s="17">
        <f t="shared" si="4"/>
        <v>0.03131932698920143</v>
      </c>
      <c r="C32" s="17">
        <f t="shared" si="5"/>
        <v>0.9907334486024588</v>
      </c>
      <c r="D32" s="17">
        <f t="shared" si="6"/>
        <v>13.541985776250225</v>
      </c>
      <c r="E32" s="2">
        <f t="shared" si="7"/>
        <v>0.6307205025262462</v>
      </c>
      <c r="F32" s="24">
        <f t="shared" si="8"/>
        <v>1.2752460508679546</v>
      </c>
      <c r="G32" s="2">
        <f t="shared" si="1"/>
        <v>5.613497551221648</v>
      </c>
      <c r="H32" s="24">
        <f t="shared" si="9"/>
        <v>0.6307205025262462</v>
      </c>
      <c r="I32" s="5">
        <f t="shared" si="10"/>
        <v>2.104492101735909</v>
      </c>
      <c r="J32" s="16">
        <f t="shared" si="11"/>
        <v>8.417968406943636</v>
      </c>
      <c r="K32" s="1" t="b">
        <f t="shared" si="12"/>
        <v>0</v>
      </c>
      <c r="L32" s="24">
        <f t="shared" si="2"/>
        <v>0</v>
      </c>
      <c r="W32" s="1">
        <f t="shared" si="13"/>
      </c>
      <c r="X32" s="24">
        <f t="shared" si="14"/>
      </c>
    </row>
    <row r="33" spans="1:24" ht="12.75">
      <c r="A33" s="25">
        <f t="shared" si="3"/>
        <v>0.07</v>
      </c>
      <c r="B33" s="17">
        <f t="shared" si="4"/>
        <v>0.04190376076403853</v>
      </c>
      <c r="C33" s="17">
        <f t="shared" si="5"/>
        <v>1.1261533063649611</v>
      </c>
      <c r="D33" s="17">
        <f t="shared" si="6"/>
        <v>12.81239202394454</v>
      </c>
      <c r="E33" s="2">
        <f t="shared" si="7"/>
        <v>0.7169314615490607</v>
      </c>
      <c r="F33" s="24">
        <f t="shared" si="8"/>
        <v>1.2185547976583997</v>
      </c>
      <c r="G33" s="2">
        <f t="shared" si="1"/>
        <v>5.382975484916286</v>
      </c>
      <c r="H33" s="24">
        <f t="shared" si="9"/>
        <v>0.7169314615490607</v>
      </c>
      <c r="I33" s="5">
        <f t="shared" si="10"/>
        <v>1.9911095953167994</v>
      </c>
      <c r="J33" s="16">
        <f t="shared" si="11"/>
        <v>7.964438381267198</v>
      </c>
      <c r="K33" s="1" t="b">
        <f t="shared" si="12"/>
        <v>0</v>
      </c>
      <c r="L33" s="24">
        <f t="shared" si="2"/>
        <v>0</v>
      </c>
      <c r="W33" s="1">
        <f t="shared" si="13"/>
      </c>
      <c r="X33" s="24">
        <f t="shared" si="14"/>
      </c>
    </row>
    <row r="34" spans="1:24" ht="12.75">
      <c r="A34" s="25">
        <f t="shared" si="3"/>
        <v>0.08</v>
      </c>
      <c r="B34" s="17">
        <f t="shared" si="4"/>
        <v>0.05380591342888537</v>
      </c>
      <c r="C34" s="17">
        <f t="shared" si="5"/>
        <v>1.2542772266044064</v>
      </c>
      <c r="D34" s="17">
        <f t="shared" si="6"/>
        <v>12.122106173168113</v>
      </c>
      <c r="E34" s="2">
        <f t="shared" si="7"/>
        <v>0.7984976824867385</v>
      </c>
      <c r="F34" s="24">
        <f t="shared" si="8"/>
        <v>1.164917866380316</v>
      </c>
      <c r="G34" s="2">
        <f t="shared" si="1"/>
        <v>5.164873122938184</v>
      </c>
      <c r="H34" s="24">
        <f t="shared" si="9"/>
        <v>0.7984976824867385</v>
      </c>
      <c r="I34" s="5">
        <f t="shared" si="10"/>
        <v>1.8838357327606319</v>
      </c>
      <c r="J34" s="16">
        <f t="shared" si="11"/>
        <v>7.5353429310425275</v>
      </c>
      <c r="K34" s="1" t="b">
        <f t="shared" si="12"/>
        <v>0</v>
      </c>
      <c r="L34" s="24">
        <f t="shared" si="2"/>
        <v>0</v>
      </c>
      <c r="W34" s="1">
        <f t="shared" si="13"/>
      </c>
      <c r="X34" s="24">
        <f t="shared" si="14"/>
      </c>
    </row>
    <row r="35" spans="1:24" ht="12.75">
      <c r="A35" s="25">
        <f t="shared" si="3"/>
        <v>0.09</v>
      </c>
      <c r="B35" s="17">
        <f t="shared" si="4"/>
        <v>0.06695479100358784</v>
      </c>
      <c r="C35" s="17">
        <f t="shared" si="5"/>
        <v>1.3754982883360876</v>
      </c>
      <c r="D35" s="17">
        <f t="shared" si="6"/>
        <v>11.46901045479566</v>
      </c>
      <c r="E35" s="2">
        <f t="shared" si="7"/>
        <v>0.8756694072125178</v>
      </c>
      <c r="F35" s="24">
        <f t="shared" si="8"/>
        <v>1.114170701093714</v>
      </c>
      <c r="G35" s="2">
        <f t="shared" si="1"/>
        <v>4.9585213360449725</v>
      </c>
      <c r="H35" s="24">
        <f t="shared" si="9"/>
        <v>0.8756694072125178</v>
      </c>
      <c r="I35" s="5">
        <f t="shared" si="10"/>
        <v>1.7823414021874282</v>
      </c>
      <c r="J35" s="16">
        <f t="shared" si="11"/>
        <v>7.129365608749711</v>
      </c>
      <c r="K35" s="1" t="b">
        <f t="shared" si="12"/>
        <v>0</v>
      </c>
      <c r="L35" s="24">
        <f t="shared" si="2"/>
        <v>0</v>
      </c>
      <c r="W35" s="1">
        <f t="shared" si="13"/>
      </c>
      <c r="X35" s="24">
        <f t="shared" si="14"/>
      </c>
    </row>
    <row r="36" spans="1:24" ht="12.75">
      <c r="A36" s="25">
        <f t="shared" si="3"/>
        <v>0.09999999999999999</v>
      </c>
      <c r="B36" s="17">
        <f t="shared" si="4"/>
        <v>0.08128322440968849</v>
      </c>
      <c r="C36" s="17">
        <f t="shared" si="5"/>
        <v>1.4901883928840443</v>
      </c>
      <c r="D36" s="17">
        <f t="shared" si="6"/>
        <v>10.85110119752685</v>
      </c>
      <c r="E36" s="2">
        <f t="shared" si="7"/>
        <v>0.9486833954626521</v>
      </c>
      <c r="F36" s="24">
        <f t="shared" si="8"/>
        <v>1.0661576115440146</v>
      </c>
      <c r="G36" s="2">
        <f t="shared" si="1"/>
        <v>4.763287045284301</v>
      </c>
      <c r="H36" s="24">
        <f t="shared" si="9"/>
        <v>0.9486833954626521</v>
      </c>
      <c r="I36" s="5">
        <f t="shared" si="10"/>
        <v>1.6863152230880292</v>
      </c>
      <c r="J36" s="16">
        <f t="shared" si="11"/>
        <v>6.745260892352117</v>
      </c>
      <c r="K36" s="1" t="b">
        <f t="shared" si="12"/>
        <v>0</v>
      </c>
      <c r="L36" s="24">
        <f t="shared" si="2"/>
        <v>0</v>
      </c>
      <c r="W36" s="1">
        <f t="shared" si="13"/>
      </c>
      <c r="X36" s="24">
        <f t="shared" si="14"/>
      </c>
    </row>
    <row r="37" spans="1:24" ht="12.75">
      <c r="A37" s="25">
        <f t="shared" si="3"/>
        <v>0.10999999999999999</v>
      </c>
      <c r="B37" s="17">
        <f t="shared" si="4"/>
        <v>0.09672766339840527</v>
      </c>
      <c r="C37" s="17">
        <f t="shared" si="5"/>
        <v>1.5986994048593128</v>
      </c>
      <c r="D37" s="17">
        <f t="shared" si="6"/>
        <v>10.266482680703644</v>
      </c>
      <c r="E37" s="2">
        <f t="shared" si="7"/>
        <v>1.0177636512057235</v>
      </c>
      <c r="F37" s="24">
        <f t="shared" si="8"/>
        <v>1.0207312955106331</v>
      </c>
      <c r="G37" s="2">
        <f t="shared" si="1"/>
        <v>4.578571279733178</v>
      </c>
      <c r="H37" s="24">
        <f t="shared" si="9"/>
        <v>1.0177636512057235</v>
      </c>
      <c r="I37" s="5">
        <f t="shared" si="10"/>
        <v>1.5954625910212663</v>
      </c>
      <c r="J37" s="16">
        <f t="shared" si="11"/>
        <v>6.381850364085065</v>
      </c>
      <c r="K37" s="1" t="b">
        <f t="shared" si="12"/>
        <v>0</v>
      </c>
      <c r="L37" s="24">
        <f t="shared" si="2"/>
        <v>0</v>
      </c>
      <c r="W37" s="1">
        <f t="shared" si="13"/>
      </c>
      <c r="X37" s="24">
        <f t="shared" si="14"/>
      </c>
    </row>
    <row r="38" spans="1:24" ht="12.75">
      <c r="A38" s="25">
        <f t="shared" si="3"/>
        <v>0.11999999999999998</v>
      </c>
      <c r="B38" s="17">
        <f t="shared" si="4"/>
        <v>0.11322798158103359</v>
      </c>
      <c r="C38" s="17">
        <f t="shared" si="5"/>
        <v>1.7013642316663493</v>
      </c>
      <c r="D38" s="17">
        <f t="shared" si="6"/>
        <v>9.713361318315826</v>
      </c>
      <c r="E38" s="2">
        <f t="shared" si="7"/>
        <v>1.0831221098777764</v>
      </c>
      <c r="F38" s="24">
        <f t="shared" si="8"/>
        <v>0.9777523868897113</v>
      </c>
      <c r="G38" s="2">
        <f t="shared" si="1"/>
        <v>4.403807338879347</v>
      </c>
      <c r="H38" s="24">
        <f t="shared" si="9"/>
        <v>1.0831221098777764</v>
      </c>
      <c r="I38" s="5">
        <f t="shared" si="10"/>
        <v>1.5095047737794227</v>
      </c>
      <c r="J38" s="16">
        <f t="shared" si="11"/>
        <v>6.038019095117689</v>
      </c>
      <c r="K38" s="1" t="b">
        <f t="shared" si="12"/>
        <v>0</v>
      </c>
      <c r="L38" s="24">
        <f t="shared" si="2"/>
        <v>0</v>
      </c>
      <c r="W38" s="1">
        <f t="shared" si="13"/>
      </c>
      <c r="X38" s="24">
        <f t="shared" si="14"/>
      </c>
    </row>
    <row r="39" spans="1:24" ht="12.75">
      <c r="A39" s="25">
        <f t="shared" si="3"/>
        <v>0.12999999999999998</v>
      </c>
      <c r="B39" s="17">
        <f t="shared" si="4"/>
        <v>0.13072729196361288</v>
      </c>
      <c r="C39" s="17">
        <f t="shared" si="5"/>
        <v>1.7984978448495075</v>
      </c>
      <c r="D39" s="17">
        <f t="shared" si="6"/>
        <v>9.19004015635155</v>
      </c>
      <c r="E39" s="2">
        <f t="shared" si="7"/>
        <v>1.144959288591679</v>
      </c>
      <c r="F39" s="24">
        <f t="shared" si="8"/>
        <v>0.9370890281245378</v>
      </c>
      <c r="G39" s="2">
        <f t="shared" si="1"/>
        <v>4.238459054006996</v>
      </c>
      <c r="H39" s="24">
        <f t="shared" si="9"/>
        <v>1.144959288591679</v>
      </c>
      <c r="I39" s="5">
        <f t="shared" si="10"/>
        <v>1.4281780562490756</v>
      </c>
      <c r="J39" s="16">
        <f t="shared" si="11"/>
        <v>5.712712224996301</v>
      </c>
      <c r="K39" s="1" t="b">
        <f t="shared" si="12"/>
        <v>0</v>
      </c>
      <c r="L39" s="24">
        <f t="shared" si="2"/>
        <v>0</v>
      </c>
      <c r="W39" s="1">
        <f t="shared" si="13"/>
      </c>
      <c r="X39" s="24">
        <f t="shared" si="14"/>
      </c>
    </row>
    <row r="40" spans="1:24" ht="12.75">
      <c r="A40" s="25">
        <f t="shared" si="3"/>
        <v>0.13999999999999999</v>
      </c>
      <c r="B40" s="17">
        <f t="shared" si="4"/>
        <v>0.14917177241992552</v>
      </c>
      <c r="C40" s="17">
        <f t="shared" si="5"/>
        <v>1.890398246413023</v>
      </c>
      <c r="D40" s="17">
        <f t="shared" si="6"/>
        <v>8.694913666610908</v>
      </c>
      <c r="E40" s="2">
        <f t="shared" si="7"/>
        <v>1.2034649013155336</v>
      </c>
      <c r="F40" s="24">
        <f t="shared" si="8"/>
        <v>0.8986164656718864</v>
      </c>
      <c r="G40" s="2">
        <f t="shared" si="1"/>
        <v>4.082019143252783</v>
      </c>
      <c r="H40" s="24">
        <f t="shared" si="9"/>
        <v>1.2034649013155336</v>
      </c>
      <c r="I40" s="5">
        <f t="shared" si="10"/>
        <v>1.3512329313437728</v>
      </c>
      <c r="J40" s="16">
        <f t="shared" si="11"/>
        <v>5.404931725375091</v>
      </c>
      <c r="K40" s="1" t="b">
        <f t="shared" si="12"/>
        <v>0</v>
      </c>
      <c r="L40" s="24">
        <f t="shared" si="2"/>
        <v>0</v>
      </c>
      <c r="W40" s="1">
        <f t="shared" si="13"/>
      </c>
      <c r="X40" s="24">
        <f t="shared" si="14"/>
      </c>
    </row>
    <row r="41" spans="1:24" ht="12.75">
      <c r="A41" s="25">
        <f t="shared" si="3"/>
        <v>0.15</v>
      </c>
      <c r="B41" s="17">
        <f t="shared" si="4"/>
        <v>0.16851050056738628</v>
      </c>
      <c r="C41" s="17">
        <f t="shared" si="5"/>
        <v>1.977347383079132</v>
      </c>
      <c r="D41" s="17">
        <f t="shared" si="6"/>
        <v>8.226462821010237</v>
      </c>
      <c r="E41" s="2">
        <f t="shared" si="7"/>
        <v>1.2588184409074696</v>
      </c>
      <c r="F41" s="24">
        <f t="shared" si="8"/>
        <v>0.8622166672631814</v>
      </c>
      <c r="G41" s="2">
        <f t="shared" si="1"/>
        <v>3.9340076552855514</v>
      </c>
      <c r="H41" s="24">
        <f t="shared" si="9"/>
        <v>1.2588184409074696</v>
      </c>
      <c r="I41" s="5">
        <f t="shared" si="10"/>
        <v>1.2784333345263628</v>
      </c>
      <c r="J41" s="16">
        <f t="shared" si="11"/>
        <v>5.11373333810545</v>
      </c>
      <c r="K41" s="1" t="b">
        <f t="shared" si="12"/>
        <v>0</v>
      </c>
      <c r="L41" s="24">
        <f t="shared" si="2"/>
        <v>0</v>
      </c>
      <c r="W41" s="1">
        <f t="shared" si="13"/>
      </c>
      <c r="X41" s="24">
        <f t="shared" si="14"/>
      </c>
    </row>
    <row r="42" spans="1:24" ht="12.75">
      <c r="A42" s="25">
        <f t="shared" si="3"/>
        <v>0.16</v>
      </c>
      <c r="B42" s="17">
        <f t="shared" si="4"/>
        <v>0.18869529753922812</v>
      </c>
      <c r="C42" s="17">
        <f t="shared" si="5"/>
        <v>2.0596120112892344</v>
      </c>
      <c r="D42" s="17">
        <f t="shared" si="6"/>
        <v>7.7832504312652775</v>
      </c>
      <c r="E42" s="2">
        <f t="shared" si="7"/>
        <v>1.3111897297924888</v>
      </c>
      <c r="F42" s="24">
        <f t="shared" si="8"/>
        <v>0.8277779597862621</v>
      </c>
      <c r="G42" s="2">
        <f t="shared" si="1"/>
        <v>3.793970496835026</v>
      </c>
      <c r="H42" s="24">
        <f t="shared" si="9"/>
        <v>1.3111897297924888</v>
      </c>
      <c r="I42" s="5">
        <f t="shared" si="10"/>
        <v>1.2095559195725243</v>
      </c>
      <c r="J42" s="16">
        <f t="shared" si="11"/>
        <v>4.838223678290096</v>
      </c>
      <c r="K42" s="1" t="b">
        <f t="shared" si="12"/>
        <v>0</v>
      </c>
      <c r="L42" s="24">
        <f t="shared" si="2"/>
        <v>0</v>
      </c>
      <c r="W42" s="1">
        <f t="shared" si="13"/>
      </c>
      <c r="X42" s="24">
        <f t="shared" si="14"/>
      </c>
    </row>
    <row r="43" spans="1:24" ht="12.75">
      <c r="A43" s="25">
        <f t="shared" si="3"/>
        <v>0.17</v>
      </c>
      <c r="B43" s="17">
        <f t="shared" si="4"/>
        <v>0.20968058017368374</v>
      </c>
      <c r="C43" s="17">
        <f t="shared" si="5"/>
        <v>2.1374445156018873</v>
      </c>
      <c r="D43" s="17">
        <f t="shared" si="6"/>
        <v>7.363916739655529</v>
      </c>
      <c r="E43" s="2">
        <f t="shared" si="7"/>
        <v>1.3607394409708087</v>
      </c>
      <c r="F43" s="24">
        <f t="shared" si="8"/>
        <v>0.7951946866767834</v>
      </c>
      <c r="G43" s="2">
        <f t="shared" si="1"/>
        <v>3.6614780395519855</v>
      </c>
      <c r="H43" s="24">
        <f t="shared" si="9"/>
        <v>1.3607394409708087</v>
      </c>
      <c r="I43" s="5">
        <f t="shared" si="10"/>
        <v>1.1443893733535668</v>
      </c>
      <c r="J43" s="16">
        <f t="shared" si="11"/>
        <v>4.5775574934142655</v>
      </c>
      <c r="K43" s="1" t="b">
        <f t="shared" si="12"/>
        <v>0</v>
      </c>
      <c r="L43" s="24">
        <f t="shared" si="2"/>
        <v>0</v>
      </c>
      <c r="W43" s="1">
        <f t="shared" si="13"/>
      </c>
      <c r="X43" s="24">
        <f t="shared" si="14"/>
      </c>
    </row>
    <row r="44" spans="1:24" ht="12.75">
      <c r="A44" s="25">
        <f t="shared" si="3"/>
        <v>0.18000000000000002</v>
      </c>
      <c r="B44" s="17">
        <f t="shared" si="4"/>
        <v>0.2314232211666854</v>
      </c>
      <c r="C44" s="17">
        <f t="shared" si="5"/>
        <v>2.2110836829984426</v>
      </c>
      <c r="D44" s="17">
        <f t="shared" si="6"/>
        <v>6.967175247342453</v>
      </c>
      <c r="E44" s="2">
        <f t="shared" si="7"/>
        <v>1.407619590956142</v>
      </c>
      <c r="F44" s="24">
        <f t="shared" si="8"/>
        <v>0.76436688376814</v>
      </c>
      <c r="G44" s="2">
        <f t="shared" si="1"/>
        <v>3.536123801925833</v>
      </c>
      <c r="H44" s="24">
        <f t="shared" si="9"/>
        <v>1.407619590956142</v>
      </c>
      <c r="I44" s="5">
        <f t="shared" si="10"/>
        <v>1.08273376753628</v>
      </c>
      <c r="J44" s="16">
        <f t="shared" si="11"/>
        <v>4.330935070145119</v>
      </c>
      <c r="K44" s="1" t="b">
        <f t="shared" si="12"/>
        <v>0</v>
      </c>
      <c r="L44" s="24">
        <f t="shared" si="2"/>
        <v>0</v>
      </c>
      <c r="W44" s="1">
        <f t="shared" si="13"/>
      </c>
      <c r="X44" s="24">
        <f t="shared" si="14"/>
      </c>
    </row>
    <row r="45" spans="1:24" ht="12.75">
      <c r="A45" s="25">
        <f t="shared" si="3"/>
        <v>0.19000000000000003</v>
      </c>
      <c r="B45" s="17">
        <f t="shared" si="4"/>
        <v>0.25388241675903694</v>
      </c>
      <c r="C45" s="17">
        <f t="shared" si="5"/>
        <v>2.280755435471867</v>
      </c>
      <c r="D45" s="17">
        <f t="shared" si="6"/>
        <v>6.591808767442973</v>
      </c>
      <c r="E45" s="2">
        <f t="shared" si="7"/>
        <v>1.4519740061562239</v>
      </c>
      <c r="F45" s="24">
        <f t="shared" si="8"/>
        <v>0.7351999726054403</v>
      </c>
      <c r="G45" s="2">
        <f t="shared" si="1"/>
        <v>3.4175232022157314</v>
      </c>
      <c r="H45" s="24">
        <f t="shared" si="9"/>
        <v>1.4519740061562239</v>
      </c>
      <c r="I45" s="5">
        <f t="shared" si="10"/>
        <v>1.0243999452108807</v>
      </c>
      <c r="J45" s="16">
        <f t="shared" si="11"/>
        <v>4.097599780843521</v>
      </c>
      <c r="K45" s="1" t="b">
        <f t="shared" si="12"/>
        <v>0</v>
      </c>
      <c r="L45" s="24">
        <f t="shared" si="2"/>
        <v>0</v>
      </c>
      <c r="W45" s="1">
        <f t="shared" si="13"/>
      </c>
      <c r="X45" s="24">
        <f t="shared" si="14"/>
      </c>
    </row>
    <row r="46" spans="1:24" ht="12.75">
      <c r="A46" s="25">
        <f t="shared" si="3"/>
        <v>0.20000000000000004</v>
      </c>
      <c r="B46" s="17">
        <f t="shared" si="4"/>
        <v>0.27701956155212776</v>
      </c>
      <c r="C46" s="17">
        <f t="shared" si="5"/>
        <v>2.346673523146297</v>
      </c>
      <c r="D46" s="17">
        <f t="shared" si="6"/>
        <v>6.23666569074924</v>
      </c>
      <c r="E46" s="2">
        <f t="shared" si="7"/>
        <v>1.4939387641264257</v>
      </c>
      <c r="F46" s="24">
        <f t="shared" si="8"/>
        <v>0.7076044702826226</v>
      </c>
      <c r="G46" s="2">
        <f t="shared" si="1"/>
        <v>3.305312378569339</v>
      </c>
      <c r="H46" s="24">
        <f t="shared" si="9"/>
        <v>1.4939387641264257</v>
      </c>
      <c r="I46" s="5">
        <f t="shared" si="10"/>
        <v>0.9692089405652453</v>
      </c>
      <c r="J46" s="16">
        <f t="shared" si="11"/>
        <v>3.8768357622609813</v>
      </c>
      <c r="K46" s="1" t="b">
        <f t="shared" si="12"/>
        <v>0</v>
      </c>
      <c r="L46" s="24">
        <f t="shared" si="2"/>
        <v>0</v>
      </c>
      <c r="W46" s="1">
        <f t="shared" si="13"/>
      </c>
      <c r="X46" s="24">
        <f t="shared" si="14"/>
      </c>
    </row>
    <row r="47" spans="1:24" ht="12.75">
      <c r="A47" s="25">
        <f t="shared" si="3"/>
        <v>0.21000000000000005</v>
      </c>
      <c r="B47" s="17">
        <f t="shared" si="4"/>
        <v>0.30079813006812817</v>
      </c>
      <c r="C47" s="17">
        <f t="shared" si="5"/>
        <v>2.4090401800537893</v>
      </c>
      <c r="D47" s="17">
        <f t="shared" si="6"/>
        <v>5.900656452638089</v>
      </c>
      <c r="E47" s="2">
        <f t="shared" si="7"/>
        <v>1.5336426110502006</v>
      </c>
      <c r="F47" s="24">
        <f t="shared" si="8"/>
        <v>0.6814957149125139</v>
      </c>
      <c r="G47" s="2">
        <f t="shared" si="1"/>
        <v>3.1991470727093465</v>
      </c>
      <c r="H47" s="24">
        <f t="shared" si="9"/>
        <v>1.5336426110502006</v>
      </c>
      <c r="I47" s="5">
        <f t="shared" si="10"/>
        <v>0.9169914298250279</v>
      </c>
      <c r="J47" s="16">
        <f t="shared" si="11"/>
        <v>3.6679657193001116</v>
      </c>
      <c r="K47" s="1" t="b">
        <f t="shared" si="12"/>
        <v>0</v>
      </c>
      <c r="L47" s="24">
        <f t="shared" si="2"/>
        <v>0</v>
      </c>
      <c r="W47" s="1">
        <f t="shared" si="13"/>
      </c>
      <c r="X47" s="24">
        <f t="shared" si="14"/>
      </c>
    </row>
    <row r="48" spans="1:24" ht="12.75">
      <c r="A48" s="25">
        <f t="shared" si="3"/>
        <v>0.22000000000000006</v>
      </c>
      <c r="B48" s="17">
        <f t="shared" si="4"/>
        <v>0.32518356469129794</v>
      </c>
      <c r="C48" s="17">
        <f t="shared" si="5"/>
        <v>2.46804674458017</v>
      </c>
      <c r="D48" s="17">
        <f t="shared" si="6"/>
        <v>5.5827501903307395</v>
      </c>
      <c r="E48" s="2">
        <f t="shared" si="7"/>
        <v>1.5712073567271783</v>
      </c>
      <c r="F48" s="24">
        <f t="shared" si="8"/>
        <v>0.6567936058875753</v>
      </c>
      <c r="G48" s="2">
        <f t="shared" si="1"/>
        <v>3.098701573762969</v>
      </c>
      <c r="H48" s="24">
        <f t="shared" si="9"/>
        <v>1.5712073567271783</v>
      </c>
      <c r="I48" s="5">
        <f t="shared" si="10"/>
        <v>0.8675872117751506</v>
      </c>
      <c r="J48" s="16">
        <f t="shared" si="11"/>
        <v>3.4703488471006025</v>
      </c>
      <c r="K48" s="1" t="b">
        <f t="shared" si="12"/>
        <v>0</v>
      </c>
      <c r="L48" s="24">
        <f t="shared" si="2"/>
        <v>0</v>
      </c>
      <c r="W48" s="1">
        <f t="shared" si="13"/>
      </c>
      <c r="X48" s="24">
        <f t="shared" si="14"/>
      </c>
    </row>
    <row r="49" spans="1:24" ht="12.75">
      <c r="A49" s="25">
        <f t="shared" si="3"/>
        <v>0.23000000000000007</v>
      </c>
      <c r="B49" s="17">
        <f t="shared" si="4"/>
        <v>0.3501431696466162</v>
      </c>
      <c r="C49" s="17">
        <f t="shared" si="5"/>
        <v>2.5238742464834774</v>
      </c>
      <c r="D49" s="17">
        <f t="shared" si="6"/>
        <v>5.281971580247416</v>
      </c>
      <c r="E49" s="2">
        <f t="shared" si="7"/>
        <v>1.6067482482807123</v>
      </c>
      <c r="F49" s="24">
        <f t="shared" si="8"/>
        <v>0.6334223581344731</v>
      </c>
      <c r="G49" s="2">
        <f t="shared" si="1"/>
        <v>3.0036677189941416</v>
      </c>
      <c r="H49" s="24">
        <f t="shared" si="9"/>
        <v>1.6067482482807123</v>
      </c>
      <c r="I49" s="5">
        <f t="shared" si="10"/>
        <v>0.8208447162689463</v>
      </c>
      <c r="J49" s="16">
        <f t="shared" si="11"/>
        <v>3.283378865075785</v>
      </c>
      <c r="K49" s="1" t="b">
        <f t="shared" si="12"/>
        <v>0</v>
      </c>
      <c r="L49" s="24">
        <f t="shared" si="2"/>
        <v>0</v>
      </c>
      <c r="W49" s="1">
        <f t="shared" si="13"/>
      </c>
      <c r="X49" s="24">
        <f t="shared" si="14"/>
      </c>
    </row>
    <row r="50" spans="1:24" ht="12.75">
      <c r="A50" s="25">
        <f t="shared" si="3"/>
        <v>0.24000000000000007</v>
      </c>
      <c r="B50" s="17">
        <f t="shared" si="4"/>
        <v>0.37564601069046333</v>
      </c>
      <c r="C50" s="17">
        <f t="shared" si="5"/>
        <v>2.5766939622859515</v>
      </c>
      <c r="D50" s="17">
        <f t="shared" si="6"/>
        <v>4.997397845753964</v>
      </c>
      <c r="E50" s="2">
        <f t="shared" si="7"/>
        <v>1.6403743237314037</v>
      </c>
      <c r="F50" s="24">
        <f t="shared" si="8"/>
        <v>0.6113102696085322</v>
      </c>
      <c r="G50" s="2">
        <f t="shared" si="1"/>
        <v>2.913753948372682</v>
      </c>
      <c r="H50" s="24">
        <f t="shared" si="9"/>
        <v>1.6403743237314037</v>
      </c>
      <c r="I50" s="5">
        <f t="shared" si="10"/>
        <v>0.7766205392170644</v>
      </c>
      <c r="J50" s="16">
        <f t="shared" si="11"/>
        <v>3.106482156868257</v>
      </c>
      <c r="K50" s="1" t="b">
        <f t="shared" si="12"/>
        <v>0</v>
      </c>
      <c r="L50" s="24">
        <f t="shared" si="2"/>
        <v>0</v>
      </c>
      <c r="W50" s="1">
        <f t="shared" si="13"/>
      </c>
      <c r="X50" s="24">
        <f t="shared" si="14"/>
      </c>
    </row>
    <row r="51" spans="1:24" ht="12.75">
      <c r="A51" s="25">
        <f t="shared" si="3"/>
        <v>0.25000000000000006</v>
      </c>
      <c r="B51" s="17">
        <f t="shared" si="4"/>
        <v>0.40166282020561056</v>
      </c>
      <c r="C51" s="17">
        <f t="shared" si="5"/>
        <v>2.626667940743491</v>
      </c>
      <c r="D51" s="17">
        <f t="shared" si="6"/>
        <v>4.728155926120403</v>
      </c>
      <c r="E51" s="2">
        <f t="shared" si="7"/>
        <v>1.672188746521345</v>
      </c>
      <c r="F51" s="24">
        <f t="shared" si="8"/>
        <v>0.5903895013147574</v>
      </c>
      <c r="G51" s="2">
        <f t="shared" si="1"/>
        <v>2.828684410079889</v>
      </c>
      <c r="H51" s="24">
        <f t="shared" si="9"/>
        <v>1.672188746521345</v>
      </c>
      <c r="I51" s="5">
        <f t="shared" si="10"/>
        <v>0.7347790026295149</v>
      </c>
      <c r="J51" s="16">
        <f t="shared" si="11"/>
        <v>2.9391160105180596</v>
      </c>
      <c r="K51" s="1" t="b">
        <f t="shared" si="12"/>
        <v>0</v>
      </c>
      <c r="L51" s="24">
        <f t="shared" si="2"/>
        <v>0</v>
      </c>
      <c r="W51" s="1">
        <f t="shared" si="13"/>
      </c>
      <c r="X51" s="24">
        <f t="shared" si="14"/>
      </c>
    </row>
    <row r="52" spans="1:24" ht="12.75">
      <c r="A52" s="25">
        <f t="shared" si="3"/>
        <v>0.26000000000000006</v>
      </c>
      <c r="B52" s="17">
        <f t="shared" si="4"/>
        <v>0.4281659074093515</v>
      </c>
      <c r="C52" s="17">
        <f t="shared" si="5"/>
        <v>2.673949500004695</v>
      </c>
      <c r="D52" s="17">
        <f t="shared" si="6"/>
        <v>4.473419798005833</v>
      </c>
      <c r="E52" s="2">
        <f t="shared" si="7"/>
        <v>1.7022891220153968</v>
      </c>
      <c r="F52" s="24">
        <f t="shared" si="8"/>
        <v>0.5705958691805365</v>
      </c>
      <c r="G52" s="2">
        <f t="shared" si="1"/>
        <v>2.7481981142063</v>
      </c>
      <c r="H52" s="24">
        <f t="shared" si="9"/>
        <v>1.7022891220153968</v>
      </c>
      <c r="I52" s="5">
        <f t="shared" si="10"/>
        <v>0.6951917383610731</v>
      </c>
      <c r="J52" s="16">
        <f t="shared" si="11"/>
        <v>2.7807669534442923</v>
      </c>
      <c r="K52" s="1" t="b">
        <f t="shared" si="12"/>
        <v>0</v>
      </c>
      <c r="L52" s="24">
        <f t="shared" si="2"/>
        <v>0</v>
      </c>
      <c r="W52" s="1">
        <f t="shared" si="13"/>
      </c>
      <c r="X52" s="24">
        <f t="shared" si="14"/>
      </c>
    </row>
    <row r="53" spans="1:24" ht="12.75">
      <c r="A53" s="25">
        <f t="shared" si="3"/>
        <v>0.2700000000000001</v>
      </c>
      <c r="B53" s="17">
        <f t="shared" si="4"/>
        <v>0.45512907339929876</v>
      </c>
      <c r="C53" s="17">
        <f t="shared" si="5"/>
        <v>2.718683697984753</v>
      </c>
      <c r="D53" s="17">
        <f t="shared" si="6"/>
        <v>4.232407941252181</v>
      </c>
      <c r="E53" s="2">
        <f t="shared" si="7"/>
        <v>1.7307677969505078</v>
      </c>
      <c r="F53" s="24">
        <f t="shared" si="8"/>
        <v>0.5518686471414948</v>
      </c>
      <c r="G53" s="2">
        <f t="shared" si="1"/>
        <v>2.6720481320451785</v>
      </c>
      <c r="H53" s="24">
        <f t="shared" si="9"/>
        <v>1.7307677969505078</v>
      </c>
      <c r="I53" s="5">
        <f t="shared" si="10"/>
        <v>0.6577372942829895</v>
      </c>
      <c r="J53" s="16">
        <f t="shared" si="11"/>
        <v>2.630949177131958</v>
      </c>
      <c r="K53" s="1" t="b">
        <f t="shared" si="12"/>
        <v>0</v>
      </c>
      <c r="L53" s="24">
        <f t="shared" si="2"/>
        <v>0</v>
      </c>
      <c r="W53" s="1">
        <f t="shared" si="13"/>
      </c>
      <c r="X53" s="24">
        <f t="shared" si="14"/>
      </c>
    </row>
    <row r="54" spans="1:24" ht="12.75">
      <c r="A54" s="25">
        <f t="shared" si="3"/>
        <v>0.2800000000000001</v>
      </c>
      <c r="B54" s="17">
        <f t="shared" si="4"/>
        <v>0.4825275307762089</v>
      </c>
      <c r="C54" s="17">
        <f t="shared" si="5"/>
        <v>2.7610077773972748</v>
      </c>
      <c r="D54" s="17">
        <f t="shared" si="6"/>
        <v>4.004380941211894</v>
      </c>
      <c r="E54" s="2">
        <f t="shared" si="7"/>
        <v>1.7577121427517748</v>
      </c>
      <c r="F54" s="24">
        <f t="shared" si="8"/>
        <v>0.5341503808363816</v>
      </c>
      <c r="G54" s="2">
        <f t="shared" si="1"/>
        <v>2.600000838525215</v>
      </c>
      <c r="H54" s="24">
        <f t="shared" si="9"/>
        <v>1.7577121427517748</v>
      </c>
      <c r="I54" s="5">
        <f t="shared" si="10"/>
        <v>0.6223007616727632</v>
      </c>
      <c r="J54" s="16">
        <f t="shared" si="11"/>
        <v>2.489203046691051</v>
      </c>
      <c r="K54" s="1" t="b">
        <f t="shared" si="12"/>
        <v>0</v>
      </c>
      <c r="L54" s="24">
        <f t="shared" si="2"/>
        <v>0</v>
      </c>
      <c r="W54" s="1">
        <f t="shared" si="13"/>
      </c>
      <c r="X54" s="24">
        <f t="shared" si="14"/>
      </c>
    </row>
    <row r="55" spans="1:24" ht="12.75">
      <c r="A55" s="25">
        <f t="shared" si="3"/>
        <v>0.2900000000000001</v>
      </c>
      <c r="B55" s="17">
        <f t="shared" si="4"/>
        <v>0.5103378275972422</v>
      </c>
      <c r="C55" s="17">
        <f t="shared" si="5"/>
        <v>2.8010515868093937</v>
      </c>
      <c r="D55" s="17">
        <f t="shared" si="6"/>
        <v>3.788639220253659</v>
      </c>
      <c r="E55" s="2">
        <f t="shared" si="7"/>
        <v>1.7832048235844489</v>
      </c>
      <c r="F55" s="24">
        <f t="shared" si="8"/>
        <v>0.5173867113394091</v>
      </c>
      <c r="G55" s="2">
        <f t="shared" si="1"/>
        <v>2.531835195458236</v>
      </c>
      <c r="H55" s="24">
        <f t="shared" si="9"/>
        <v>1.7832048235844489</v>
      </c>
      <c r="I55" s="5">
        <f t="shared" si="10"/>
        <v>0.5887734226788182</v>
      </c>
      <c r="J55" s="16">
        <f t="shared" si="11"/>
        <v>2.3550936907152726</v>
      </c>
      <c r="K55" s="1" t="b">
        <f t="shared" si="12"/>
        <v>0</v>
      </c>
      <c r="L55" s="24">
        <f t="shared" si="2"/>
        <v>0</v>
      </c>
      <c r="W55" s="1">
        <f t="shared" si="13"/>
      </c>
      <c r="X55" s="24">
        <f t="shared" si="14"/>
      </c>
    </row>
    <row r="56" spans="1:24" ht="12.75">
      <c r="A56" s="25">
        <f t="shared" si="3"/>
        <v>0.3000000000000001</v>
      </c>
      <c r="B56" s="17">
        <f t="shared" si="4"/>
        <v>0.5385377754263488</v>
      </c>
      <c r="C56" s="17">
        <f t="shared" si="5"/>
        <v>2.8389379790119302</v>
      </c>
      <c r="D56" s="17">
        <f t="shared" si="6"/>
        <v>3.5845208914864606</v>
      </c>
      <c r="E56" s="2">
        <f t="shared" si="7"/>
        <v>1.8073240499642564</v>
      </c>
      <c r="F56" s="24">
        <f t="shared" si="8"/>
        <v>0.5015262083892632</v>
      </c>
      <c r="G56" s="2">
        <f t="shared" si="1"/>
        <v>2.4673420734029685</v>
      </c>
      <c r="H56" s="24">
        <f t="shared" si="9"/>
        <v>1.8073240499642564</v>
      </c>
      <c r="I56" s="5">
        <f t="shared" si="10"/>
        <v>0.5570524167785265</v>
      </c>
      <c r="J56" s="16">
        <f t="shared" si="11"/>
        <v>2.228209667114105</v>
      </c>
      <c r="K56" s="1" t="b">
        <f t="shared" si="12"/>
        <v>0</v>
      </c>
      <c r="L56" s="24">
        <f t="shared" si="2"/>
        <v>0</v>
      </c>
      <c r="W56" s="1">
        <f t="shared" si="13"/>
      </c>
      <c r="X56" s="24">
        <f t="shared" si="14"/>
      </c>
    </row>
    <row r="57" spans="1:24" ht="12.75">
      <c r="A57" s="25">
        <f t="shared" si="3"/>
        <v>0.3100000000000001</v>
      </c>
      <c r="B57" s="17">
        <f t="shared" si="4"/>
        <v>0.5671063812610425</v>
      </c>
      <c r="C57" s="17">
        <f t="shared" si="5"/>
        <v>2.874783187926795</v>
      </c>
      <c r="D57" s="17">
        <f t="shared" si="6"/>
        <v>3.391399728117323</v>
      </c>
      <c r="E57" s="2">
        <f t="shared" si="7"/>
        <v>1.8301438187041061</v>
      </c>
      <c r="F57" s="24">
        <f t="shared" si="8"/>
        <v>0.48652021260313627</v>
      </c>
      <c r="G57" s="2">
        <f t="shared" si="1"/>
        <v>2.4063236100643506</v>
      </c>
      <c r="H57" s="24">
        <f t="shared" si="9"/>
        <v>1.8301438187041061</v>
      </c>
      <c r="I57" s="5">
        <f t="shared" si="10"/>
        <v>0.5270404252062726</v>
      </c>
      <c r="J57" s="16">
        <f t="shared" si="11"/>
        <v>2.1081617008250904</v>
      </c>
      <c r="K57" s="1" t="b">
        <f t="shared" si="12"/>
        <v>0</v>
      </c>
      <c r="L57" s="24">
        <f t="shared" si="2"/>
        <v>0</v>
      </c>
      <c r="W57" s="1">
        <f t="shared" si="13"/>
      </c>
      <c r="X57" s="24">
        <f t="shared" si="14"/>
      </c>
    </row>
    <row r="58" spans="1:24" ht="12.75">
      <c r="A58" s="25">
        <f t="shared" si="3"/>
        <v>0.3200000000000001</v>
      </c>
      <c r="B58" s="17">
        <f t="shared" si="4"/>
        <v>0.5960237831267163</v>
      </c>
      <c r="C58" s="17">
        <f t="shared" si="5"/>
        <v>2.908697185207968</v>
      </c>
      <c r="D58" s="17">
        <f t="shared" si="6"/>
        <v>3.2086832422127904</v>
      </c>
      <c r="E58" s="2">
        <f t="shared" si="7"/>
        <v>1.8517341399333214</v>
      </c>
      <c r="F58" s="24">
        <f t="shared" si="8"/>
        <v>0.47232268619170686</v>
      </c>
      <c r="G58" s="2">
        <f t="shared" si="1"/>
        <v>2.348592603260006</v>
      </c>
      <c r="H58" s="24">
        <f t="shared" si="9"/>
        <v>1.8517341399333214</v>
      </c>
      <c r="I58" s="5">
        <f t="shared" si="10"/>
        <v>0.4986453723834137</v>
      </c>
      <c r="J58" s="16">
        <f t="shared" si="11"/>
        <v>1.9945814895336549</v>
      </c>
      <c r="K58" s="1" t="b">
        <f t="shared" si="12"/>
        <v>0</v>
      </c>
      <c r="L58" s="24">
        <f t="shared" si="2"/>
        <v>0</v>
      </c>
      <c r="W58" s="1">
        <f t="shared" si="13"/>
      </c>
      <c r="X58" s="24">
        <f t="shared" si="14"/>
      </c>
    </row>
    <row r="59" spans="1:24" ht="12.75">
      <c r="A59" s="25">
        <f t="shared" si="3"/>
        <v>0.3300000000000001</v>
      </c>
      <c r="B59" s="17">
        <f t="shared" si="4"/>
        <v>0.6252711891409066</v>
      </c>
      <c r="C59" s="17">
        <f t="shared" si="5"/>
        <v>2.940784017630096</v>
      </c>
      <c r="D59" s="17">
        <f t="shared" si="6"/>
        <v>3.0358108669698556</v>
      </c>
      <c r="E59" s="2">
        <f t="shared" si="7"/>
        <v>1.872161251885893</v>
      </c>
      <c r="F59" s="24">
        <f t="shared" si="8"/>
        <v>0.45889007171705865</v>
      </c>
      <c r="G59" s="2">
        <f t="shared" si="1"/>
        <v>2.2939719365914955</v>
      </c>
      <c r="H59" s="24">
        <f t="shared" si="9"/>
        <v>1.872161251885893</v>
      </c>
      <c r="I59" s="5">
        <f t="shared" si="10"/>
        <v>0.4717801434341173</v>
      </c>
      <c r="J59" s="16">
        <f t="shared" si="11"/>
        <v>1.8871205737364678</v>
      </c>
      <c r="K59" s="1" t="b">
        <f t="shared" si="12"/>
        <v>0</v>
      </c>
      <c r="L59" s="24">
        <f t="shared" si="2"/>
        <v>0</v>
      </c>
      <c r="W59" s="1">
        <f t="shared" si="13"/>
      </c>
      <c r="X59" s="24">
        <f t="shared" si="14"/>
      </c>
    </row>
    <row r="60" spans="1:24" ht="12.75">
      <c r="A60" s="25">
        <f t="shared" si="3"/>
        <v>0.34000000000000014</v>
      </c>
      <c r="B60" s="17">
        <f t="shared" si="4"/>
        <v>0.6548308198605561</v>
      </c>
      <c r="C60" s="17">
        <f t="shared" si="5"/>
        <v>2.9711421262997946</v>
      </c>
      <c r="D60" s="17">
        <f t="shared" si="6"/>
        <v>2.8722522369196435</v>
      </c>
      <c r="E60" s="2">
        <f t="shared" si="7"/>
        <v>1.891487824116707</v>
      </c>
      <c r="F60" s="24">
        <f t="shared" si="8"/>
        <v>0.4461811584602199</v>
      </c>
      <c r="G60" s="2">
        <f t="shared" si="1"/>
        <v>2.242294036058362</v>
      </c>
      <c r="H60" s="24">
        <f t="shared" si="9"/>
        <v>1.891487824116707</v>
      </c>
      <c r="I60" s="5">
        <f t="shared" si="10"/>
        <v>0.44636231692043976</v>
      </c>
      <c r="J60" s="16">
        <f t="shared" si="11"/>
        <v>1.7854492676817577</v>
      </c>
      <c r="K60" s="1" t="b">
        <f t="shared" si="12"/>
        <v>0</v>
      </c>
      <c r="L60" s="24">
        <f t="shared" si="2"/>
        <v>0</v>
      </c>
      <c r="W60" s="1">
        <f t="shared" si="13"/>
      </c>
      <c r="X60" s="24">
        <f t="shared" si="14"/>
      </c>
    </row>
    <row r="61" spans="1:24" ht="12.75">
      <c r="A61" s="25">
        <f t="shared" si="3"/>
        <v>0.35000000000000014</v>
      </c>
      <c r="B61" s="17">
        <f t="shared" si="4"/>
        <v>0.6846858537354</v>
      </c>
      <c r="C61" s="17">
        <f t="shared" si="5"/>
        <v>2.999864648668991</v>
      </c>
      <c r="D61" s="17">
        <f t="shared" si="6"/>
        <v>2.7175055607875658</v>
      </c>
      <c r="E61" s="2">
        <f t="shared" si="7"/>
        <v>1.9097731497692076</v>
      </c>
      <c r="F61" s="24">
        <f t="shared" si="8"/>
        <v>0.434156955988342</v>
      </c>
      <c r="G61" s="2">
        <f t="shared" si="1"/>
        <v>2.1934003559478614</v>
      </c>
      <c r="H61" s="24">
        <f t="shared" si="9"/>
        <v>1.9097731497692076</v>
      </c>
      <c r="I61" s="5">
        <f t="shared" si="10"/>
        <v>0.42231391197668394</v>
      </c>
      <c r="J61" s="16">
        <f t="shared" si="11"/>
        <v>1.6892556479067358</v>
      </c>
      <c r="K61" s="1" t="b">
        <f t="shared" si="12"/>
        <v>0</v>
      </c>
      <c r="L61" s="24">
        <f t="shared" si="2"/>
        <v>0</v>
      </c>
      <c r="W61" s="1">
        <f t="shared" si="13"/>
      </c>
      <c r="X61" s="24">
        <f t="shared" si="14"/>
      </c>
    </row>
    <row r="62" spans="1:24" ht="12.75">
      <c r="A62" s="25">
        <f t="shared" si="3"/>
        <v>0.36000000000000015</v>
      </c>
      <c r="B62" s="17">
        <f t="shared" si="4"/>
        <v>0.7148203755001293</v>
      </c>
      <c r="C62" s="17">
        <f t="shared" si="5"/>
        <v>3.027039704276867</v>
      </c>
      <c r="D62" s="17">
        <f t="shared" si="6"/>
        <v>2.57109608201793</v>
      </c>
      <c r="E62" s="2">
        <f t="shared" si="7"/>
        <v>1.9270733274843699</v>
      </c>
      <c r="F62" s="24">
        <f t="shared" si="8"/>
        <v>0.42278057453362444</v>
      </c>
      <c r="G62" s="2">
        <f t="shared" si="1"/>
        <v>2.1471408924231166</v>
      </c>
      <c r="H62" s="24">
        <f t="shared" si="9"/>
        <v>1.9270733274843699</v>
      </c>
      <c r="I62" s="5">
        <f t="shared" si="10"/>
        <v>0.3995611490672489</v>
      </c>
      <c r="J62" s="16">
        <f t="shared" si="11"/>
        <v>1.5982445962689937</v>
      </c>
      <c r="K62" s="1" t="b">
        <f t="shared" si="12"/>
        <v>0</v>
      </c>
      <c r="L62" s="24">
        <f t="shared" si="2"/>
        <v>0</v>
      </c>
      <c r="W62" s="1">
        <f t="shared" si="13"/>
      </c>
      <c r="X62" s="24">
        <f t="shared" si="14"/>
      </c>
    </row>
    <row r="63" spans="1:24" ht="12.75">
      <c r="A63" s="25">
        <f t="shared" si="3"/>
        <v>0.37000000000000016</v>
      </c>
      <c r="B63" s="17">
        <f t="shared" si="4"/>
        <v>0.7452193273469989</v>
      </c>
      <c r="C63" s="17">
        <f t="shared" si="5"/>
        <v>3.052750665097046</v>
      </c>
      <c r="D63" s="17">
        <f t="shared" si="6"/>
        <v>2.4325746222400184</v>
      </c>
      <c r="E63" s="2">
        <f t="shared" si="7"/>
        <v>1.943441433509064</v>
      </c>
      <c r="F63" s="24">
        <f t="shared" si="8"/>
        <v>0.41201711181699674</v>
      </c>
      <c r="G63" s="2">
        <f t="shared" si="1"/>
        <v>2.1033737233173975</v>
      </c>
      <c r="H63" s="24">
        <f t="shared" si="9"/>
        <v>1.943441433509064</v>
      </c>
      <c r="I63" s="5">
        <f t="shared" si="10"/>
        <v>0.37803422363399347</v>
      </c>
      <c r="J63" s="16">
        <f t="shared" si="11"/>
        <v>1.512136894535972</v>
      </c>
      <c r="K63" s="1" t="b">
        <f t="shared" si="12"/>
        <v>0</v>
      </c>
      <c r="L63" s="24">
        <f t="shared" si="2"/>
        <v>0</v>
      </c>
      <c r="W63" s="1">
        <f t="shared" si="13"/>
      </c>
      <c r="X63" s="24">
        <f t="shared" si="14"/>
      </c>
    </row>
    <row r="64" spans="1:24" ht="12.75">
      <c r="A64" s="25">
        <f t="shared" si="3"/>
        <v>0.38000000000000017</v>
      </c>
      <c r="B64" s="17">
        <f t="shared" si="4"/>
        <v>0.7758684627290814</v>
      </c>
      <c r="C64" s="17">
        <f t="shared" si="5"/>
        <v>3.077076411319446</v>
      </c>
      <c r="D64" s="17">
        <f t="shared" si="6"/>
        <v>2.3015162032069485</v>
      </c>
      <c r="E64" s="2">
        <f t="shared" si="7"/>
        <v>1.95892768453184</v>
      </c>
      <c r="F64" s="24">
        <f t="shared" si="8"/>
        <v>0.4018335459693346</v>
      </c>
      <c r="G64" s="2">
        <f t="shared" si="1"/>
        <v>2.0619645727226437</v>
      </c>
      <c r="H64" s="24">
        <f t="shared" si="9"/>
        <v>1.95892768453184</v>
      </c>
      <c r="I64" s="5">
        <f t="shared" si="10"/>
        <v>0.35766709193866925</v>
      </c>
      <c r="J64" s="16">
        <f t="shared" si="11"/>
        <v>1.430668367754677</v>
      </c>
      <c r="K64" s="1" t="b">
        <f t="shared" si="12"/>
        <v>0</v>
      </c>
      <c r="L64" s="24">
        <f t="shared" si="2"/>
        <v>0</v>
      </c>
      <c r="W64" s="1">
        <f t="shared" si="13"/>
      </c>
      <c r="X64" s="24">
        <f t="shared" si="14"/>
      </c>
    </row>
    <row r="65" spans="1:24" ht="12.75">
      <c r="A65" s="25">
        <f t="shared" si="3"/>
        <v>0.3900000000000002</v>
      </c>
      <c r="B65" s="17">
        <f t="shared" si="4"/>
        <v>0.8067543026524362</v>
      </c>
      <c r="C65" s="17">
        <f t="shared" si="5"/>
        <v>3.1000915733515155</v>
      </c>
      <c r="D65" s="17">
        <f t="shared" si="6"/>
        <v>2.1775187429795864</v>
      </c>
      <c r="E65" s="2">
        <f t="shared" si="7"/>
        <v>1.973579591745699</v>
      </c>
      <c r="F65" s="24">
        <f t="shared" si="8"/>
        <v>0.3921986342216997</v>
      </c>
      <c r="G65" s="2">
        <f t="shared" si="1"/>
        <v>2.0227863990364026</v>
      </c>
      <c r="H65" s="24">
        <f t="shared" si="9"/>
        <v>1.973579591745699</v>
      </c>
      <c r="I65" s="5">
        <f t="shared" si="10"/>
        <v>0.3383972684433994</v>
      </c>
      <c r="J65" s="16">
        <f t="shared" si="11"/>
        <v>1.3535890737735976</v>
      </c>
      <c r="K65" s="1" t="b">
        <f t="shared" si="12"/>
        <v>0</v>
      </c>
      <c r="L65" s="24">
        <f t="shared" si="2"/>
        <v>0</v>
      </c>
      <c r="W65" s="1">
        <f t="shared" si="13"/>
      </c>
      <c r="X65" s="24">
        <f t="shared" si="14"/>
      </c>
    </row>
    <row r="66" spans="1:24" ht="12.75">
      <c r="A66" s="25">
        <f t="shared" si="3"/>
        <v>0.4000000000000002</v>
      </c>
      <c r="B66" s="17">
        <f t="shared" si="4"/>
        <v>0.8378640943231004</v>
      </c>
      <c r="C66" s="17">
        <f t="shared" si="5"/>
        <v>3.1218667607813115</v>
      </c>
      <c r="D66" s="17">
        <f t="shared" si="6"/>
        <v>2.0602018223553804</v>
      </c>
      <c r="E66" s="2">
        <f t="shared" si="7"/>
        <v>1.9874421066105172</v>
      </c>
      <c r="F66" s="24">
        <f t="shared" si="8"/>
        <v>0.38308281705378433</v>
      </c>
      <c r="G66" s="2">
        <f t="shared" si="1"/>
        <v>1.9857190052033171</v>
      </c>
      <c r="H66" s="24">
        <f t="shared" si="9"/>
        <v>1.9874421066105172</v>
      </c>
      <c r="I66" s="5">
        <f t="shared" si="10"/>
        <v>0.32016563410756865</v>
      </c>
      <c r="J66" s="16">
        <f t="shared" si="11"/>
        <v>1.2806625364302733</v>
      </c>
      <c r="K66" s="1" t="b">
        <f t="shared" si="12"/>
        <v>0</v>
      </c>
      <c r="L66" s="24">
        <f t="shared" si="2"/>
        <v>0</v>
      </c>
      <c r="W66" s="1">
        <f t="shared" si="13"/>
      </c>
      <c r="X66" s="24">
        <f t="shared" si="14"/>
      </c>
    </row>
    <row r="67" spans="1:24" ht="12.75">
      <c r="A67" s="25">
        <f t="shared" si="3"/>
        <v>0.4100000000000002</v>
      </c>
      <c r="B67" s="17">
        <f t="shared" si="4"/>
        <v>0.8691857720220313</v>
      </c>
      <c r="C67" s="17">
        <f t="shared" si="5"/>
        <v>3.1424687790048655</v>
      </c>
      <c r="D67" s="17">
        <f t="shared" si="6"/>
        <v>1.9492055177576149</v>
      </c>
      <c r="E67" s="2">
        <f t="shared" si="7"/>
        <v>2.0005577587623087</v>
      </c>
      <c r="F67" s="24">
        <f t="shared" si="8"/>
        <v>0.37445812750649726</v>
      </c>
      <c r="G67" s="2">
        <f t="shared" si="1"/>
        <v>1.9506486699554135</v>
      </c>
      <c r="H67" s="24">
        <f t="shared" si="9"/>
        <v>2.0005577587623087</v>
      </c>
      <c r="I67" s="5">
        <f t="shared" si="10"/>
        <v>0.3029162550129945</v>
      </c>
      <c r="J67" s="16">
        <f t="shared" si="11"/>
        <v>1.2116650200519767</v>
      </c>
      <c r="K67" s="1" t="b">
        <f t="shared" si="12"/>
        <v>0</v>
      </c>
      <c r="L67" s="24">
        <f t="shared" si="2"/>
        <v>0</v>
      </c>
      <c r="W67" s="1">
        <f t="shared" si="13"/>
      </c>
      <c r="X67" s="24">
        <f t="shared" si="14"/>
      </c>
    </row>
    <row r="68" spans="1:24" ht="12.75">
      <c r="A68" s="25">
        <f t="shared" si="3"/>
        <v>0.4200000000000002</v>
      </c>
      <c r="B68" s="17">
        <f t="shared" si="4"/>
        <v>0.9007079200879679</v>
      </c>
      <c r="C68" s="17">
        <f t="shared" si="5"/>
        <v>3.161960834182442</v>
      </c>
      <c r="D68" s="17">
        <f t="shared" si="6"/>
        <v>1.844189297004387</v>
      </c>
      <c r="E68" s="2">
        <f t="shared" si="7"/>
        <v>2.012966786492434</v>
      </c>
      <c r="F68" s="24">
        <f t="shared" si="8"/>
        <v>0.3662981053804617</v>
      </c>
      <c r="G68" s="2">
        <f t="shared" si="1"/>
        <v>1.9174677989198419</v>
      </c>
      <c r="H68" s="24">
        <f t="shared" si="9"/>
        <v>2.012966786492434</v>
      </c>
      <c r="I68" s="5">
        <f t="shared" si="10"/>
        <v>0.2865962107609234</v>
      </c>
      <c r="J68" s="16">
        <f t="shared" si="11"/>
        <v>1.1463848430436918</v>
      </c>
      <c r="K68" s="1" t="b">
        <f t="shared" si="12"/>
        <v>0</v>
      </c>
      <c r="L68" s="24">
        <f t="shared" si="2"/>
        <v>0</v>
      </c>
      <c r="W68" s="1">
        <f t="shared" si="13"/>
      </c>
      <c r="X68" s="24">
        <f t="shared" si="14"/>
      </c>
    </row>
    <row r="69" spans="1:24" ht="12.75">
      <c r="A69" s="25">
        <f t="shared" si="3"/>
        <v>0.4300000000000002</v>
      </c>
      <c r="B69" s="17">
        <f t="shared" si="4"/>
        <v>0.9324197378946425</v>
      </c>
      <c r="C69" s="17">
        <f t="shared" si="5"/>
        <v>3.1804027271524857</v>
      </c>
      <c r="D69" s="17">
        <f t="shared" si="6"/>
        <v>1.7448309745696413</v>
      </c>
      <c r="E69" s="2">
        <f t="shared" si="7"/>
        <v>2.0247072601970504</v>
      </c>
      <c r="F69" s="24">
        <f t="shared" si="8"/>
        <v>0.3585777160571924</v>
      </c>
      <c r="G69" s="2">
        <f t="shared" si="1"/>
        <v>1.886074594523684</v>
      </c>
      <c r="H69" s="24">
        <f t="shared" si="9"/>
        <v>2.0247072601970504</v>
      </c>
      <c r="I69" s="5">
        <f t="shared" si="10"/>
        <v>0.2711554321143848</v>
      </c>
      <c r="J69" s="16">
        <f t="shared" si="11"/>
        <v>1.084621728457538</v>
      </c>
      <c r="K69" s="1" t="b">
        <f t="shared" si="12"/>
        <v>0</v>
      </c>
      <c r="L69" s="24">
        <f t="shared" si="2"/>
        <v>0</v>
      </c>
      <c r="W69" s="1">
        <f t="shared" si="13"/>
      </c>
      <c r="X69" s="24">
        <f t="shared" si="14"/>
      </c>
    </row>
    <row r="70" spans="1:24" ht="12.75">
      <c r="A70" s="25">
        <f t="shared" si="3"/>
        <v>0.4400000000000002</v>
      </c>
      <c r="B70" s="17">
        <f t="shared" si="4"/>
        <v>0.9643110067148959</v>
      </c>
      <c r="C70" s="17">
        <f t="shared" si="5"/>
        <v>3.1978510368981823</v>
      </c>
      <c r="D70" s="17">
        <f t="shared" si="6"/>
        <v>1.6508257231309582</v>
      </c>
      <c r="E70" s="2">
        <f t="shared" si="7"/>
        <v>2.0358151991755546</v>
      </c>
      <c r="F70" s="24">
        <f t="shared" si="8"/>
        <v>0.35127327369389594</v>
      </c>
      <c r="G70" s="2">
        <f t="shared" si="1"/>
        <v>1.8563727436831081</v>
      </c>
      <c r="H70" s="24">
        <f t="shared" si="9"/>
        <v>2.0358151991755546</v>
      </c>
      <c r="I70" s="5">
        <f t="shared" si="10"/>
        <v>0.25654654738779187</v>
      </c>
      <c r="J70" s="16">
        <f t="shared" si="11"/>
        <v>1.0261861895511644</v>
      </c>
      <c r="K70" s="1" t="b">
        <f t="shared" si="12"/>
        <v>0</v>
      </c>
      <c r="L70" s="24">
        <f t="shared" si="2"/>
        <v>0</v>
      </c>
      <c r="W70" s="1">
        <f t="shared" si="13"/>
      </c>
      <c r="X70" s="24">
        <f t="shared" si="14"/>
      </c>
    </row>
    <row r="71" spans="1:24" ht="12.75">
      <c r="A71" s="25">
        <f t="shared" si="3"/>
        <v>0.45000000000000023</v>
      </c>
      <c r="B71" s="17">
        <f t="shared" si="4"/>
        <v>0.9963720583700343</v>
      </c>
      <c r="C71" s="17">
        <f t="shared" si="5"/>
        <v>3.214359294129492</v>
      </c>
      <c r="D71" s="17">
        <f t="shared" si="6"/>
        <v>1.5618851383716543</v>
      </c>
      <c r="E71" s="2">
        <f t="shared" si="7"/>
        <v>2.0463246821363366</v>
      </c>
      <c r="F71" s="24">
        <f t="shared" si="8"/>
        <v>0.34436236855626107</v>
      </c>
      <c r="G71" s="2">
        <f t="shared" si="1"/>
        <v>1.8282711223187136</v>
      </c>
      <c r="H71" s="24">
        <f t="shared" si="9"/>
        <v>2.0463246821363366</v>
      </c>
      <c r="I71" s="5">
        <f t="shared" si="10"/>
        <v>0.24272473711252213</v>
      </c>
      <c r="J71" s="16">
        <f t="shared" si="11"/>
        <v>0.9708989484500867</v>
      </c>
      <c r="K71" s="1" t="b">
        <f t="shared" si="12"/>
        <v>0</v>
      </c>
      <c r="L71" s="24">
        <f t="shared" si="2"/>
        <v>0</v>
      </c>
      <c r="W71" s="1">
        <f t="shared" si="13"/>
      </c>
      <c r="X71" s="24">
        <f t="shared" si="14"/>
      </c>
    </row>
    <row r="72" spans="1:24" ht="12.75">
      <c r="A72" s="25">
        <f t="shared" si="3"/>
        <v>0.46000000000000024</v>
      </c>
      <c r="B72" s="17">
        <f t="shared" si="4"/>
        <v>1.028593745568248</v>
      </c>
      <c r="C72" s="17">
        <f t="shared" si="5"/>
        <v>3.229978145513208</v>
      </c>
      <c r="D72" s="17">
        <f t="shared" si="6"/>
        <v>1.4777363541679707</v>
      </c>
      <c r="E72" s="2">
        <f t="shared" si="7"/>
        <v>2.056267951748881</v>
      </c>
      <c r="F72" s="24">
        <f t="shared" si="8"/>
        <v>0.3378237982662999</v>
      </c>
      <c r="G72" s="2">
        <f t="shared" si="1"/>
        <v>1.80168351579054</v>
      </c>
      <c r="H72" s="24">
        <f t="shared" si="9"/>
        <v>2.056267951748881</v>
      </c>
      <c r="I72" s="5">
        <f t="shared" si="10"/>
        <v>0.22964759653259975</v>
      </c>
      <c r="J72" s="16">
        <f t="shared" si="11"/>
        <v>0.9185903861303977</v>
      </c>
      <c r="K72" s="1" t="b">
        <f t="shared" si="12"/>
        <v>0</v>
      </c>
      <c r="L72" s="24">
        <f t="shared" si="2"/>
        <v>0</v>
      </c>
      <c r="W72" s="1">
        <f t="shared" si="13"/>
        <v>1</v>
      </c>
      <c r="X72" s="24">
        <f t="shared" si="14"/>
        <v>0.451125931614831</v>
      </c>
    </row>
    <row r="73" spans="1:24" ht="12.75">
      <c r="A73" s="25">
        <f t="shared" si="3"/>
        <v>0.47000000000000025</v>
      </c>
      <c r="B73" s="17">
        <f t="shared" si="4"/>
        <v>1.0609674138410883</v>
      </c>
      <c r="C73" s="17">
        <f t="shared" si="5"/>
        <v>3.244755509054888</v>
      </c>
      <c r="D73" s="17">
        <f t="shared" si="6"/>
        <v>1.398121205446814</v>
      </c>
      <c r="E73" s="2">
        <f t="shared" si="7"/>
        <v>2.0656755135629785</v>
      </c>
      <c r="F73" s="24">
        <f t="shared" si="8"/>
        <v>0.3316375027543058</v>
      </c>
      <c r="G73" s="2">
        <f t="shared" si="1"/>
        <v>1.7765283543950232</v>
      </c>
      <c r="H73" s="24">
        <f t="shared" si="9"/>
        <v>2.0656755135629785</v>
      </c>
      <c r="I73" s="5">
        <f t="shared" si="10"/>
        <v>0.21727500550861162</v>
      </c>
      <c r="J73" s="16">
        <f t="shared" si="11"/>
        <v>0.8691000220344465</v>
      </c>
      <c r="K73" s="1" t="b">
        <f t="shared" si="12"/>
        <v>0</v>
      </c>
      <c r="L73" s="24">
        <f t="shared" si="2"/>
        <v>0</v>
      </c>
      <c r="W73" s="1">
        <f t="shared" si="13"/>
      </c>
      <c r="X73" s="24">
        <f t="shared" si="14"/>
      </c>
    </row>
    <row r="74" spans="1:24" ht="12.75">
      <c r="A74" s="25">
        <f t="shared" si="3"/>
        <v>0.48000000000000026</v>
      </c>
      <c r="B74" s="17">
        <f t="shared" si="4"/>
        <v>1.0934848749919095</v>
      </c>
      <c r="C74" s="17">
        <f t="shared" si="5"/>
        <v>3.258736721109356</v>
      </c>
      <c r="D74" s="17">
        <f t="shared" si="6"/>
        <v>1.3227954361457523</v>
      </c>
      <c r="E74" s="2">
        <f t="shared" si="7"/>
        <v>2.0745762295985166</v>
      </c>
      <c r="F74" s="24">
        <f t="shared" si="8"/>
        <v>0.3257845027153723</v>
      </c>
      <c r="G74" s="2">
        <f t="shared" si="1"/>
        <v>1.7527284631124487</v>
      </c>
      <c r="H74" s="24">
        <f t="shared" si="9"/>
        <v>2.0745762295985166</v>
      </c>
      <c r="I74" s="5">
        <f t="shared" si="10"/>
        <v>0.20556900543074458</v>
      </c>
      <c r="J74" s="16">
        <f t="shared" si="11"/>
        <v>0.8222760217229765</v>
      </c>
      <c r="K74" s="1" t="b">
        <f t="shared" si="12"/>
        <v>0</v>
      </c>
      <c r="L74" s="24">
        <f t="shared" si="2"/>
        <v>0</v>
      </c>
      <c r="W74" s="1">
        <f t="shared" si="13"/>
      </c>
      <c r="X74" s="24">
        <f t="shared" si="14"/>
      </c>
    </row>
    <row r="75" spans="1:24" ht="12.75">
      <c r="A75" s="25">
        <f t="shared" si="3"/>
        <v>0.49000000000000027</v>
      </c>
      <c r="B75" s="17">
        <f t="shared" si="4"/>
        <v>1.1261383819748103</v>
      </c>
      <c r="C75" s="17">
        <f t="shared" si="5"/>
        <v>3.2719646754708136</v>
      </c>
      <c r="D75" s="17">
        <f t="shared" si="6"/>
        <v>1.251527949845257</v>
      </c>
      <c r="E75" s="2">
        <f t="shared" si="7"/>
        <v>2.0829974068929964</v>
      </c>
      <c r="F75" s="24">
        <f t="shared" si="8"/>
        <v>0.32024684138164816</v>
      </c>
      <c r="G75" s="2">
        <f t="shared" si="1"/>
        <v>1.7302108248370922</v>
      </c>
      <c r="H75" s="24">
        <f t="shared" si="9"/>
        <v>2.0829974068929964</v>
      </c>
      <c r="I75" s="5">
        <f t="shared" si="10"/>
        <v>0.19449368276329632</v>
      </c>
      <c r="J75" s="16">
        <f t="shared" si="11"/>
        <v>0.7779747310531839</v>
      </c>
      <c r="K75" s="1" t="b">
        <f t="shared" si="12"/>
        <v>0</v>
      </c>
      <c r="L75" s="24">
        <f t="shared" si="2"/>
        <v>0</v>
      </c>
      <c r="W75" s="1">
        <f t="shared" si="13"/>
      </c>
      <c r="X75" s="24">
        <f t="shared" si="14"/>
      </c>
    </row>
    <row r="76" spans="1:24" ht="12.75">
      <c r="A76" s="25">
        <f t="shared" si="3"/>
        <v>0.5000000000000002</v>
      </c>
      <c r="B76" s="17">
        <f t="shared" si="4"/>
        <v>1.1589206051270107</v>
      </c>
      <c r="C76" s="17">
        <f t="shared" si="5"/>
        <v>3.284479954969266</v>
      </c>
      <c r="D76" s="17">
        <f t="shared" si="6"/>
        <v>1.1841001007742264</v>
      </c>
      <c r="E76" s="2">
        <f t="shared" si="7"/>
        <v>2.090964881278418</v>
      </c>
      <c r="F76" s="24">
        <f t="shared" si="8"/>
        <v>0.31500752943170174</v>
      </c>
      <c r="G76" s="2">
        <f t="shared" si="1"/>
        <v>1.7089063563637008</v>
      </c>
      <c r="H76" s="24">
        <f t="shared" si="9"/>
        <v>2.090964881278418</v>
      </c>
      <c r="I76" s="5">
        <f t="shared" si="10"/>
        <v>0.18401505886340347</v>
      </c>
      <c r="J76" s="16">
        <f t="shared" si="11"/>
        <v>0.7360602354536125</v>
      </c>
      <c r="K76" s="1" t="b">
        <f t="shared" si="12"/>
        <v>0</v>
      </c>
      <c r="L76" s="24">
        <f t="shared" si="2"/>
        <v>0</v>
      </c>
      <c r="W76" s="1">
        <f t="shared" si="13"/>
      </c>
      <c r="X76" s="24">
        <f t="shared" si="14"/>
      </c>
    </row>
    <row r="77" spans="1:24" ht="12.75">
      <c r="A77" s="25">
        <f t="shared" si="3"/>
        <v>0.5100000000000002</v>
      </c>
      <c r="B77" s="17">
        <f t="shared" si="4"/>
        <v>1.191824609681742</v>
      </c>
      <c r="C77" s="17">
        <f t="shared" si="5"/>
        <v>3.2963209559770084</v>
      </c>
      <c r="D77" s="17">
        <f t="shared" si="6"/>
        <v>1.1203050230135807</v>
      </c>
      <c r="E77" s="2">
        <f t="shared" si="7"/>
        <v>2.0985030966445715</v>
      </c>
      <c r="F77" s="24">
        <f t="shared" si="8"/>
        <v>0.31005049286796643</v>
      </c>
      <c r="G77" s="2">
        <f t="shared" si="1"/>
        <v>1.688749696442997</v>
      </c>
      <c r="H77" s="24">
        <f t="shared" si="9"/>
        <v>2.0985030966445715</v>
      </c>
      <c r="I77" s="5">
        <f t="shared" si="10"/>
        <v>0.17410098573593286</v>
      </c>
      <c r="J77" s="16">
        <f t="shared" si="11"/>
        <v>0.6964039429437314</v>
      </c>
      <c r="K77" s="1" t="b">
        <f t="shared" si="12"/>
        <v>0</v>
      </c>
      <c r="L77" s="24">
        <f t="shared" si="2"/>
        <v>0</v>
      </c>
      <c r="W77" s="1">
        <f t="shared" si="13"/>
      </c>
      <c r="X77" s="24">
        <f t="shared" si="14"/>
      </c>
    </row>
    <row r="78" spans="1:24" ht="12.75">
      <c r="A78" s="25">
        <f t="shared" si="3"/>
        <v>0.5200000000000002</v>
      </c>
      <c r="B78" s="17">
        <f t="shared" si="4"/>
        <v>1.2248438344926627</v>
      </c>
      <c r="C78" s="17">
        <f t="shared" si="5"/>
        <v>3.307524006207144</v>
      </c>
      <c r="D78" s="17">
        <f t="shared" si="6"/>
        <v>1.0599469958399843</v>
      </c>
      <c r="E78" s="2">
        <f t="shared" si="7"/>
        <v>2.1056351799319026</v>
      </c>
      <c r="F78" s="24">
        <f t="shared" si="8"/>
        <v>0.3053605237023675</v>
      </c>
      <c r="G78" s="2">
        <f t="shared" si="1"/>
        <v>1.6696790052560173</v>
      </c>
      <c r="H78" s="24">
        <f t="shared" si="9"/>
        <v>2.1056351799319026</v>
      </c>
      <c r="I78" s="5">
        <f t="shared" si="10"/>
        <v>0.16472104740473498</v>
      </c>
      <c r="J78" s="16">
        <f t="shared" si="11"/>
        <v>0.6588841896189372</v>
      </c>
      <c r="K78" s="1" t="b">
        <f t="shared" si="12"/>
        <v>0</v>
      </c>
      <c r="L78" s="24">
        <f t="shared" si="2"/>
        <v>0</v>
      </c>
      <c r="W78" s="1">
        <f t="shared" si="13"/>
      </c>
      <c r="X78" s="24">
        <f t="shared" si="14"/>
      </c>
    </row>
    <row r="79" spans="1:24" ht="12.75">
      <c r="A79" s="25">
        <f t="shared" si="3"/>
        <v>0.5300000000000002</v>
      </c>
      <c r="B79" s="17">
        <f t="shared" si="4"/>
        <v>1.2579720719045262</v>
      </c>
      <c r="C79" s="17">
        <f t="shared" si="5"/>
        <v>3.318123476165544</v>
      </c>
      <c r="D79" s="17">
        <f t="shared" si="6"/>
        <v>1.0028408432625464</v>
      </c>
      <c r="E79" s="2">
        <f t="shared" si="7"/>
        <v>2.1123830120840363</v>
      </c>
      <c r="F79" s="24">
        <f t="shared" si="8"/>
        <v>0.3009232332988243</v>
      </c>
      <c r="G79" s="2">
        <f t="shared" si="1"/>
        <v>1.6516357746920238</v>
      </c>
      <c r="H79" s="24">
        <f t="shared" si="9"/>
        <v>2.1123830120840363</v>
      </c>
      <c r="I79" s="5">
        <f t="shared" si="10"/>
        <v>0.15584646659764861</v>
      </c>
      <c r="J79" s="16">
        <f t="shared" si="11"/>
        <v>0.6233858663905927</v>
      </c>
      <c r="K79" s="1" t="b">
        <f t="shared" si="12"/>
        <v>0</v>
      </c>
      <c r="L79" s="24">
        <f t="shared" si="2"/>
        <v>0</v>
      </c>
      <c r="W79" s="1">
        <f t="shared" si="13"/>
      </c>
      <c r="X79" s="24">
        <f t="shared" si="14"/>
      </c>
    </row>
    <row r="80" spans="1:24" ht="12.75">
      <c r="A80" s="25">
        <f t="shared" si="3"/>
        <v>0.5400000000000003</v>
      </c>
      <c r="B80" s="17">
        <f t="shared" si="4"/>
        <v>1.2912034487083448</v>
      </c>
      <c r="C80" s="17">
        <f t="shared" si="5"/>
        <v>3.3281518845981695</v>
      </c>
      <c r="D80" s="17">
        <f t="shared" si="6"/>
        <v>0.9488113659103765</v>
      </c>
      <c r="E80" s="2">
        <f t="shared" si="7"/>
        <v>2.1187672951776237</v>
      </c>
      <c r="F80" s="24">
        <f t="shared" si="8"/>
        <v>0.29672500822950026</v>
      </c>
      <c r="G80" s="2">
        <f t="shared" si="1"/>
        <v>1.6345646488480035</v>
      </c>
      <c r="H80" s="24">
        <f t="shared" si="9"/>
        <v>2.1187672951776237</v>
      </c>
      <c r="I80" s="5">
        <f t="shared" si="10"/>
        <v>0.14745001645900052</v>
      </c>
      <c r="J80" s="16">
        <f t="shared" si="11"/>
        <v>0.5898000658360021</v>
      </c>
      <c r="K80" s="1" t="b">
        <f t="shared" si="12"/>
        <v>0</v>
      </c>
      <c r="L80" s="24">
        <f t="shared" si="2"/>
        <v>0</v>
      </c>
      <c r="W80" s="1">
        <f t="shared" si="13"/>
      </c>
      <c r="X80" s="24">
        <f t="shared" si="14"/>
      </c>
    </row>
    <row r="81" spans="1:24" ht="12.75">
      <c r="A81" s="25">
        <f t="shared" si="3"/>
        <v>0.5500000000000003</v>
      </c>
      <c r="B81" s="17">
        <f t="shared" si="4"/>
        <v>1.324532408122622</v>
      </c>
      <c r="C81" s="17">
        <f t="shared" si="5"/>
        <v>3.337639998257273</v>
      </c>
      <c r="D81" s="17">
        <f t="shared" si="6"/>
        <v>0.8976928035279759</v>
      </c>
      <c r="E81" s="2">
        <f t="shared" si="7"/>
        <v>2.12480761593548</v>
      </c>
      <c r="F81" s="24">
        <f t="shared" si="8"/>
        <v>0.2927529685093535</v>
      </c>
      <c r="G81" s="2">
        <f t="shared" si="1"/>
        <v>1.6184132541989806</v>
      </c>
      <c r="H81" s="24">
        <f t="shared" si="9"/>
        <v>2.12480761593548</v>
      </c>
      <c r="I81" s="5">
        <f t="shared" si="10"/>
        <v>0.139505937018707</v>
      </c>
      <c r="J81" s="16">
        <f t="shared" si="11"/>
        <v>0.558023748074828</v>
      </c>
      <c r="K81" s="1" t="b">
        <f t="shared" si="12"/>
        <v>0</v>
      </c>
      <c r="L81" s="24">
        <f t="shared" si="2"/>
        <v>0</v>
      </c>
      <c r="W81" s="1">
        <f t="shared" si="13"/>
      </c>
      <c r="X81" s="24">
        <f t="shared" si="14"/>
      </c>
    </row>
    <row r="82" spans="1:24" ht="12.75">
      <c r="A82" s="25">
        <f t="shared" si="3"/>
        <v>0.5600000000000003</v>
      </c>
      <c r="B82" s="17">
        <f t="shared" si="4"/>
        <v>1.357953692745371</v>
      </c>
      <c r="C82" s="17">
        <f t="shared" si="5"/>
        <v>3.346616926292553</v>
      </c>
      <c r="D82" s="17">
        <f t="shared" si="6"/>
        <v>0.8493283264294668</v>
      </c>
      <c r="E82" s="2">
        <f t="shared" si="7"/>
        <v>2.13052250581786</v>
      </c>
      <c r="F82" s="24">
        <f t="shared" si="8"/>
        <v>0.2889949280808624</v>
      </c>
      <c r="G82" s="2">
        <f t="shared" si="1"/>
        <v>1.6031320389181576</v>
      </c>
      <c r="H82" s="24">
        <f t="shared" si="9"/>
        <v>2.13052250581786</v>
      </c>
      <c r="I82" s="5">
        <f t="shared" si="10"/>
        <v>0.13198985616172482</v>
      </c>
      <c r="J82" s="16">
        <f t="shared" si="11"/>
        <v>0.5279594246468993</v>
      </c>
      <c r="K82" s="1" t="b">
        <f t="shared" si="12"/>
        <v>0</v>
      </c>
      <c r="L82" s="24">
        <f t="shared" si="2"/>
        <v>0</v>
      </c>
      <c r="W82" s="1">
        <f t="shared" si="13"/>
      </c>
      <c r="X82" s="24">
        <f t="shared" si="14"/>
      </c>
    </row>
    <row r="83" spans="1:24" ht="12.75">
      <c r="A83" s="25">
        <f t="shared" si="3"/>
        <v>0.5700000000000003</v>
      </c>
      <c r="B83" s="17">
        <f t="shared" si="4"/>
        <v>1.3914623284246181</v>
      </c>
      <c r="C83" s="17">
        <f t="shared" si="5"/>
        <v>3.3551102095568477</v>
      </c>
      <c r="D83" s="17">
        <f t="shared" si="6"/>
        <v>0.8035695543514476</v>
      </c>
      <c r="E83" s="2">
        <f t="shared" si="7"/>
        <v>2.1359294978762287</v>
      </c>
      <c r="F83" s="24">
        <f t="shared" si="8"/>
        <v>0.285439357427694</v>
      </c>
      <c r="G83" s="2">
        <f t="shared" si="1"/>
        <v>1.588674120853913</v>
      </c>
      <c r="H83" s="24">
        <f t="shared" si="9"/>
        <v>2.1359294978762287</v>
      </c>
      <c r="I83" s="5">
        <f t="shared" si="10"/>
        <v>0.12487871485538798</v>
      </c>
      <c r="J83" s="16">
        <f t="shared" si="11"/>
        <v>0.49951485942155016</v>
      </c>
      <c r="K83" s="1" t="b">
        <f t="shared" si="12"/>
        <v>0</v>
      </c>
      <c r="L83" s="24">
        <f t="shared" si="2"/>
        <v>0</v>
      </c>
      <c r="W83" s="1">
        <f t="shared" si="13"/>
      </c>
      <c r="X83" s="24">
        <f t="shared" si="14"/>
      </c>
    </row>
    <row r="84" spans="1:24" ht="12.75">
      <c r="A84" s="25">
        <f t="shared" si="3"/>
        <v>0.5800000000000003</v>
      </c>
      <c r="B84" s="17">
        <f t="shared" si="4"/>
        <v>1.4250536089979042</v>
      </c>
      <c r="C84" s="17">
        <f t="shared" si="5"/>
        <v>3.363145905100362</v>
      </c>
      <c r="D84" s="17">
        <f t="shared" si="6"/>
        <v>0.7602761012283402</v>
      </c>
      <c r="E84" s="2">
        <f t="shared" si="7"/>
        <v>2.141045180543956</v>
      </c>
      <c r="F84" s="24">
        <f t="shared" si="8"/>
        <v>0.2820753482026126</v>
      </c>
      <c r="G84" s="2">
        <f t="shared" si="1"/>
        <v>1.5749951436972507</v>
      </c>
      <c r="H84" s="24">
        <f t="shared" si="9"/>
        <v>2.141045180543956</v>
      </c>
      <c r="I84" s="5">
        <f t="shared" si="10"/>
        <v>0.11815069640522519</v>
      </c>
      <c r="J84" s="16">
        <f t="shared" si="11"/>
        <v>0.47260278562089897</v>
      </c>
      <c r="K84" s="1" t="b">
        <f t="shared" si="12"/>
        <v>0</v>
      </c>
      <c r="L84" s="24">
        <f t="shared" si="2"/>
        <v>0</v>
      </c>
      <c r="W84" s="1">
        <f t="shared" si="13"/>
      </c>
      <c r="X84" s="24">
        <f t="shared" si="14"/>
      </c>
    </row>
    <row r="85" spans="1:24" ht="12.75">
      <c r="A85" s="25">
        <f t="shared" si="3"/>
        <v>0.5900000000000003</v>
      </c>
      <c r="B85" s="17">
        <f t="shared" si="4"/>
        <v>1.4587230818539694</v>
      </c>
      <c r="C85" s="17">
        <f t="shared" si="5"/>
        <v>3.3707486661126453</v>
      </c>
      <c r="D85" s="17">
        <f t="shared" si="6"/>
        <v>0.7193151444935967</v>
      </c>
      <c r="E85" s="2">
        <f t="shared" si="7"/>
        <v>2.145885248528961</v>
      </c>
      <c r="F85" s="24">
        <f t="shared" si="8"/>
        <v>0.27889257976111137</v>
      </c>
      <c r="G85" s="2">
        <f t="shared" si="1"/>
        <v>1.5620531408984364</v>
      </c>
      <c r="H85" s="24">
        <f t="shared" si="9"/>
        <v>2.145885248528961</v>
      </c>
      <c r="I85" s="5">
        <f t="shared" si="10"/>
        <v>0.11178515952222273</v>
      </c>
      <c r="J85" s="16">
        <f t="shared" si="11"/>
        <v>0.4471406380888896</v>
      </c>
      <c r="K85" s="1" t="b">
        <f t="shared" si="12"/>
        <v>0</v>
      </c>
      <c r="L85" s="24">
        <f t="shared" si="2"/>
        <v>0</v>
      </c>
      <c r="W85" s="1">
        <f t="shared" si="13"/>
      </c>
      <c r="X85" s="24">
        <f t="shared" si="14"/>
      </c>
    </row>
    <row r="86" spans="1:24" ht="12.75">
      <c r="A86" s="25">
        <f t="shared" si="3"/>
        <v>0.6000000000000003</v>
      </c>
      <c r="B86" s="17">
        <f t="shared" si="4"/>
        <v>1.4924665342723205</v>
      </c>
      <c r="C86" s="17">
        <f t="shared" si="5"/>
        <v>3.3779418175575815</v>
      </c>
      <c r="D86" s="17">
        <f t="shared" si="6"/>
        <v>0.6805610175854274</v>
      </c>
      <c r="E86" s="2">
        <f t="shared" si="7"/>
        <v>2.1504645509644416</v>
      </c>
      <c r="F86" s="24">
        <f t="shared" si="8"/>
        <v>0.2758812874980909</v>
      </c>
      <c r="G86" s="2">
        <f t="shared" si="1"/>
        <v>1.549808406915314</v>
      </c>
      <c r="H86" s="24">
        <f t="shared" si="9"/>
        <v>2.1504645509644416</v>
      </c>
      <c r="I86" s="5">
        <f t="shared" si="10"/>
        <v>0.10576257499618175</v>
      </c>
      <c r="J86" s="16">
        <f t="shared" si="11"/>
        <v>0.4230502999847252</v>
      </c>
      <c r="K86" s="1" t="b">
        <f t="shared" si="12"/>
        <v>0</v>
      </c>
      <c r="L86" s="24">
        <f t="shared" si="2"/>
        <v>0</v>
      </c>
      <c r="W86" s="1">
        <f t="shared" si="13"/>
      </c>
      <c r="X86" s="24">
        <f t="shared" si="14"/>
      </c>
    </row>
    <row r="87" spans="1:24" ht="12.75">
      <c r="A87" s="25">
        <f t="shared" si="3"/>
        <v>0.6100000000000003</v>
      </c>
      <c r="B87" s="17">
        <f t="shared" si="4"/>
        <v>1.5262799804987754</v>
      </c>
      <c r="C87" s="17">
        <f t="shared" si="5"/>
        <v>3.3847474277334357</v>
      </c>
      <c r="D87" s="17">
        <f t="shared" si="6"/>
        <v>0.6438948244068807</v>
      </c>
      <c r="E87" s="2">
        <f t="shared" si="7"/>
        <v>2.1547971369654166</v>
      </c>
      <c r="F87" s="24">
        <f t="shared" si="8"/>
        <v>0.27303223289044576</v>
      </c>
      <c r="G87" s="2">
        <f t="shared" si="1"/>
        <v>1.5382233753983097</v>
      </c>
      <c r="H87" s="24">
        <f t="shared" si="9"/>
        <v>2.1547971369654166</v>
      </c>
      <c r="I87" s="5">
        <f t="shared" si="10"/>
        <v>0.10006446578089151</v>
      </c>
      <c r="J87" s="16">
        <f t="shared" si="11"/>
        <v>0.40025786312356604</v>
      </c>
      <c r="K87" s="1" t="b">
        <f t="shared" si="12"/>
        <v>0</v>
      </c>
      <c r="L87" s="24">
        <f t="shared" si="2"/>
        <v>0</v>
      </c>
      <c r="W87" s="1">
        <f t="shared" si="13"/>
      </c>
      <c r="X87" s="24">
        <f t="shared" si="14"/>
      </c>
    </row>
    <row r="88" spans="1:24" ht="12.75">
      <c r="A88" s="25">
        <f t="shared" si="3"/>
        <v>0.6200000000000003</v>
      </c>
      <c r="B88" s="17">
        <f t="shared" si="4"/>
        <v>1.5601596495173302</v>
      </c>
      <c r="C88" s="17">
        <f t="shared" si="5"/>
        <v>3.3911863759775045</v>
      </c>
      <c r="D88" s="17">
        <f t="shared" si="6"/>
        <v>0.6092040745573919</v>
      </c>
      <c r="E88" s="2">
        <f t="shared" si="7"/>
        <v>2.158896298730842</v>
      </c>
      <c r="F88" s="24">
        <f t="shared" si="8"/>
        <v>0.2703366751536485</v>
      </c>
      <c r="G88" s="2">
        <f t="shared" si="1"/>
        <v>1.527262503938386</v>
      </c>
      <c r="H88" s="24">
        <f t="shared" si="9"/>
        <v>2.158896298730842</v>
      </c>
      <c r="I88" s="5">
        <f t="shared" si="10"/>
        <v>0.09467335030729701</v>
      </c>
      <c r="J88" s="16">
        <f t="shared" si="11"/>
        <v>0.37869340122918627</v>
      </c>
      <c r="K88" s="1" t="b">
        <f t="shared" si="12"/>
        <v>0</v>
      </c>
      <c r="L88" s="24">
        <f t="shared" si="2"/>
        <v>0</v>
      </c>
      <c r="W88" s="1">
        <f t="shared" si="13"/>
      </c>
      <c r="X88" s="24">
        <f t="shared" si="14"/>
      </c>
    </row>
    <row r="89" spans="1:24" ht="12.75">
      <c r="A89" s="25">
        <f t="shared" si="3"/>
        <v>0.6300000000000003</v>
      </c>
      <c r="B89" s="17">
        <f t="shared" si="4"/>
        <v>1.594101973480833</v>
      </c>
      <c r="C89" s="17">
        <f t="shared" si="5"/>
        <v>3.3972784167230783</v>
      </c>
      <c r="D89" s="17">
        <f t="shared" si="6"/>
        <v>0.5763823382167921</v>
      </c>
      <c r="E89" s="2">
        <f t="shared" si="7"/>
        <v>2.162774612323543</v>
      </c>
      <c r="F89" s="24">
        <f t="shared" si="8"/>
        <v>0.2677863444253743</v>
      </c>
      <c r="G89" s="2">
        <f t="shared" si="1"/>
        <v>1.5168921650243623</v>
      </c>
      <c r="H89" s="24">
        <f t="shared" si="9"/>
        <v>2.162774612323543</v>
      </c>
      <c r="I89" s="5">
        <f t="shared" si="10"/>
        <v>0.0895726888507486</v>
      </c>
      <c r="J89" s="16">
        <f t="shared" si="11"/>
        <v>0.35829075540299127</v>
      </c>
      <c r="K89" s="1" t="b">
        <f t="shared" si="12"/>
        <v>0</v>
      </c>
      <c r="L89" s="24">
        <f t="shared" si="2"/>
        <v>0</v>
      </c>
      <c r="W89" s="1">
        <f t="shared" si="13"/>
      </c>
      <c r="X89" s="24">
        <f t="shared" si="14"/>
      </c>
    </row>
    <row r="90" spans="1:24" ht="12.75">
      <c r="A90" s="25">
        <f t="shared" si="3"/>
        <v>0.6400000000000003</v>
      </c>
      <c r="B90" s="17">
        <f t="shared" si="4"/>
        <v>1.6281035767649747</v>
      </c>
      <c r="C90" s="17">
        <f t="shared" si="5"/>
        <v>3.403042240105246</v>
      </c>
      <c r="D90" s="17">
        <f t="shared" si="6"/>
        <v>0.545328919622911</v>
      </c>
      <c r="E90" s="2">
        <f t="shared" si="7"/>
        <v>2.166443976253066</v>
      </c>
      <c r="F90" s="24">
        <f t="shared" si="8"/>
        <v>0.2653734163938981</v>
      </c>
      <c r="G90" s="2">
        <f t="shared" si="1"/>
        <v>1.5070805428750698</v>
      </c>
      <c r="H90" s="24">
        <f t="shared" si="9"/>
        <v>2.166443976253066</v>
      </c>
      <c r="I90" s="5">
        <f t="shared" si="10"/>
        <v>0.08474683278779621</v>
      </c>
      <c r="J90" s="16">
        <f t="shared" si="11"/>
        <v>0.33898733115118485</v>
      </c>
      <c r="K90" s="1" t="b">
        <f t="shared" si="12"/>
        <v>0</v>
      </c>
      <c r="L90" s="24">
        <f t="shared" si="2"/>
        <v>0</v>
      </c>
      <c r="W90" s="1">
        <f t="shared" si="13"/>
      </c>
      <c r="X90" s="24">
        <f t="shared" si="14"/>
      </c>
    </row>
    <row r="91" spans="1:24" ht="12.75">
      <c r="A91" s="25">
        <f t="shared" si="3"/>
        <v>0.6500000000000004</v>
      </c>
      <c r="B91" s="17">
        <f t="shared" si="4"/>
        <v>1.6621612656120084</v>
      </c>
      <c r="C91" s="17">
        <f t="shared" si="5"/>
        <v>3.408495529301475</v>
      </c>
      <c r="D91" s="17">
        <f t="shared" si="6"/>
        <v>0.5159485481410369</v>
      </c>
      <c r="E91" s="2">
        <f t="shared" si="7"/>
        <v>2.1699156479798236</v>
      </c>
      <c r="F91" s="24">
        <f t="shared" si="8"/>
        <v>0.2630904882934232</v>
      </c>
      <c r="G91" s="2">
        <f aca="true" t="shared" si="15" ref="G91:G154">($H$20-$H$19)*F91/$B$20+$H$19</f>
        <v>1.497797535829825</v>
      </c>
      <c r="H91" s="24">
        <f t="shared" si="9"/>
        <v>2.1699156479798236</v>
      </c>
      <c r="I91" s="5">
        <f t="shared" si="10"/>
        <v>0.08018097658684636</v>
      </c>
      <c r="J91" s="16">
        <f t="shared" si="11"/>
        <v>0.3207239063473841</v>
      </c>
      <c r="K91" s="1" t="b">
        <f t="shared" si="12"/>
        <v>0</v>
      </c>
      <c r="L91" s="24">
        <f aca="true" t="shared" si="16" ref="L91:L154">2*PI()*$B$13*H91-C91</f>
        <v>0</v>
      </c>
      <c r="W91" s="1">
        <f t="shared" si="13"/>
      </c>
      <c r="X91" s="24">
        <f t="shared" si="14"/>
      </c>
    </row>
    <row r="92" spans="1:24" ht="12.75">
      <c r="A92" s="25">
        <f aca="true" t="shared" si="17" ref="A92:A155">A91+$B$22</f>
        <v>0.6600000000000004</v>
      </c>
      <c r="B92" s="17">
        <f aca="true" t="shared" si="18" ref="B92:B155">B91+$B$22*(C92+C91)/2</f>
        <v>1.6962720183324302</v>
      </c>
      <c r="C92" s="17">
        <f aca="true" t="shared" si="19" ref="C92:C155">C91+D91*$B$22</f>
        <v>3.4136550147828855</v>
      </c>
      <c r="D92" s="17">
        <f aca="true" t="shared" si="20" ref="D92:D155">IF(K92,$J$17,($B$21*$B$15*$B$14*($B$20*(1-C92*$B$15/(2*PI()*$B$13*$B$19))-$B$18)/($B$12*$B$13)))</f>
        <v>0.48815108597746903</v>
      </c>
      <c r="E92" s="2">
        <f aca="true" t="shared" si="21" ref="E92:E155">IF(K92,$B$19*(1-F92/$B$20),H92*$B$15)</f>
        <v>2.173200278452533</v>
      </c>
      <c r="F92" s="24">
        <f aca="true" t="shared" si="22" ref="F92:F155">IF(K92,(I92/($B$15*$B$14)+$B$18),$B$20*(1-E92/$B$19))</f>
        <v>0.2609305561926922</v>
      </c>
      <c r="G92" s="2">
        <f t="shared" si="15"/>
        <v>1.48901466399774</v>
      </c>
      <c r="H92" s="24">
        <f aca="true" t="shared" si="23" ref="H92:H155">IF(K92,E92/$B$15,C92/(2*PI()*$B$13))</f>
        <v>2.173200278452533</v>
      </c>
      <c r="I92" s="5">
        <f aca="true" t="shared" si="24" ref="I92:I155">IF(K92,$H$17*$B$13,$B$15*$B$14*(F92-$B$18))</f>
        <v>0.07586111238538434</v>
      </c>
      <c r="J92" s="16">
        <f aca="true" t="shared" si="25" ref="J92:J155">$B$15*$B$14*($B$20*(1-C92*$B$15/(2*PI()*$B$13*$B$19))-$B$18)/$B$13</f>
        <v>0.30344444954153604</v>
      </c>
      <c r="K92" s="1" t="b">
        <f aca="true" t="shared" si="26" ref="K92:K155">J92&gt;IF(K91,$H$17,$H$16)</f>
        <v>0</v>
      </c>
      <c r="L92" s="24">
        <f t="shared" si="16"/>
        <v>0</v>
      </c>
      <c r="W92" s="1">
        <f aca="true" t="shared" si="27" ref="W92:W155">IF(OR(AND(B92&gt;=$I$6,B91&lt;$I$6),AND(B92&gt;=$I$7,B91&lt;$I$7),AND(B92&gt;=$I$8,B91&lt;$I$8),AND(B92&gt;=$I$9,B91&lt;$I$9),AND(B92&gt;=$I$10,B91&lt;$I$10),AND(B92&gt;=$I$11,B91&lt;$I$11)),INT(B92),"")</f>
      </c>
      <c r="X92" s="24">
        <f aca="true" t="shared" si="28" ref="X92:X155">IF(W92="","",(W92-B91)/(B92-B91)*$B$22+A91)</f>
      </c>
    </row>
    <row r="93" spans="1:24" ht="12.75">
      <c r="A93" s="25">
        <f t="shared" si="17"/>
        <v>0.6700000000000004</v>
      </c>
      <c r="B93" s="17">
        <f t="shared" si="18"/>
        <v>1.730432976034558</v>
      </c>
      <c r="C93" s="17">
        <f t="shared" si="19"/>
        <v>3.41853652564266</v>
      </c>
      <c r="D93" s="17">
        <f t="shared" si="20"/>
        <v>0.46185125164039337</v>
      </c>
      <c r="E93" s="2">
        <f t="shared" si="21"/>
        <v>2.1763079447848925</v>
      </c>
      <c r="F93" s="24">
        <f t="shared" si="22"/>
        <v>0.25888699350721067</v>
      </c>
      <c r="G93" s="2">
        <f t="shared" si="15"/>
        <v>1.480704981882575</v>
      </c>
      <c r="H93" s="24">
        <f t="shared" si="23"/>
        <v>2.1763079447848925</v>
      </c>
      <c r="I93" s="5">
        <f t="shared" si="24"/>
        <v>0.07177398701442134</v>
      </c>
      <c r="J93" s="16">
        <f t="shared" si="25"/>
        <v>0.28709594805768224</v>
      </c>
      <c r="K93" s="1" t="b">
        <f t="shared" si="26"/>
        <v>0</v>
      </c>
      <c r="L93" s="24">
        <f t="shared" si="16"/>
        <v>0</v>
      </c>
      <c r="W93" s="1">
        <f t="shared" si="27"/>
      </c>
      <c r="X93" s="24">
        <f t="shared" si="28"/>
      </c>
    </row>
    <row r="94" spans="1:24" ht="12.75">
      <c r="A94" s="25">
        <f t="shared" si="17"/>
        <v>0.6800000000000004</v>
      </c>
      <c r="B94" s="17">
        <f t="shared" si="18"/>
        <v>1.7646414338535668</v>
      </c>
      <c r="C94" s="17">
        <f t="shared" si="19"/>
        <v>3.423155038159064</v>
      </c>
      <c r="D94" s="17">
        <f t="shared" si="20"/>
        <v>0.4369683582997199</v>
      </c>
      <c r="E94" s="2">
        <f t="shared" si="21"/>
        <v>2.1792481811717623</v>
      </c>
      <c r="F94" s="24">
        <f t="shared" si="22"/>
        <v>0.2569535306691523</v>
      </c>
      <c r="G94" s="2">
        <f t="shared" si="15"/>
        <v>1.472842995715038</v>
      </c>
      <c r="H94" s="24">
        <f t="shared" si="23"/>
        <v>2.1792481811717623</v>
      </c>
      <c r="I94" s="5">
        <f t="shared" si="24"/>
        <v>0.06790706133830454</v>
      </c>
      <c r="J94" s="16">
        <f t="shared" si="25"/>
        <v>0.27162824535321684</v>
      </c>
      <c r="K94" s="1" t="b">
        <f t="shared" si="26"/>
        <v>0</v>
      </c>
      <c r="L94" s="24">
        <f t="shared" si="16"/>
        <v>0</v>
      </c>
      <c r="W94" s="1">
        <f t="shared" si="27"/>
      </c>
      <c r="X94" s="24">
        <f t="shared" si="28"/>
      </c>
    </row>
    <row r="95" spans="1:24" ht="12.75">
      <c r="A95" s="25">
        <f t="shared" si="17"/>
        <v>0.6900000000000004</v>
      </c>
      <c r="B95" s="17">
        <f t="shared" si="18"/>
        <v>1.7988948326530725</v>
      </c>
      <c r="C95" s="17">
        <f t="shared" si="19"/>
        <v>3.4275247217420612</v>
      </c>
      <c r="D95" s="17">
        <f t="shared" si="20"/>
        <v>0.4134260662431223</v>
      </c>
      <c r="E95" s="2">
        <f t="shared" si="21"/>
        <v>2.1820300081396886</v>
      </c>
      <c r="F95" s="24">
        <f t="shared" si="22"/>
        <v>0.2551242358925782</v>
      </c>
      <c r="G95" s="2">
        <f t="shared" si="15"/>
        <v>1.4654045852389332</v>
      </c>
      <c r="H95" s="24">
        <f t="shared" si="23"/>
        <v>2.1820300081396886</v>
      </c>
      <c r="I95" s="5">
        <f t="shared" si="24"/>
        <v>0.06424847178515641</v>
      </c>
      <c r="J95" s="16">
        <f t="shared" si="25"/>
        <v>0.2569938871406243</v>
      </c>
      <c r="K95" s="1" t="b">
        <f t="shared" si="26"/>
        <v>0</v>
      </c>
      <c r="L95" s="24">
        <f t="shared" si="16"/>
        <v>0</v>
      </c>
      <c r="W95" s="1">
        <f t="shared" si="27"/>
      </c>
      <c r="X95" s="24">
        <f t="shared" si="28"/>
      </c>
    </row>
    <row r="96" spans="1:24" ht="12.75">
      <c r="A96" s="25">
        <f t="shared" si="17"/>
        <v>0.7000000000000004</v>
      </c>
      <c r="B96" s="17">
        <f t="shared" si="18"/>
        <v>1.8331907511738053</v>
      </c>
      <c r="C96" s="17">
        <f t="shared" si="19"/>
        <v>3.4316589824044925</v>
      </c>
      <c r="D96" s="17">
        <f t="shared" si="20"/>
        <v>0.391152148668913</v>
      </c>
      <c r="E96" s="2">
        <f t="shared" si="21"/>
        <v>2.184661960221514</v>
      </c>
      <c r="F96" s="24">
        <f t="shared" si="22"/>
        <v>0.2533934969749575</v>
      </c>
      <c r="G96" s="2">
        <f t="shared" si="15"/>
        <v>1.458366929711188</v>
      </c>
      <c r="H96" s="24">
        <f t="shared" si="23"/>
        <v>2.184661960221514</v>
      </c>
      <c r="I96" s="5">
        <f t="shared" si="24"/>
        <v>0.06078699394991499</v>
      </c>
      <c r="J96" s="16">
        <f t="shared" si="25"/>
        <v>0.24314797579965997</v>
      </c>
      <c r="K96" s="1" t="b">
        <f t="shared" si="26"/>
        <v>0</v>
      </c>
      <c r="L96" s="24">
        <f t="shared" si="16"/>
        <v>0</v>
      </c>
      <c r="W96" s="1">
        <f t="shared" si="27"/>
      </c>
      <c r="X96" s="24">
        <f t="shared" si="28"/>
      </c>
    </row>
    <row r="97" spans="1:24" ht="12.75">
      <c r="A97" s="25">
        <f t="shared" si="17"/>
        <v>0.7100000000000004</v>
      </c>
      <c r="B97" s="17">
        <f t="shared" si="18"/>
        <v>1.8675268986052835</v>
      </c>
      <c r="C97" s="17">
        <f t="shared" si="19"/>
        <v>3.4355705038911815</v>
      </c>
      <c r="D97" s="17">
        <f t="shared" si="20"/>
        <v>0.3700782700971109</v>
      </c>
      <c r="E97" s="2">
        <f t="shared" si="21"/>
        <v>2.1871521121399806</v>
      </c>
      <c r="F97" s="24">
        <f t="shared" si="22"/>
        <v>0.25175600407915655</v>
      </c>
      <c r="G97" s="2">
        <f t="shared" si="15"/>
        <v>1.451708437888736</v>
      </c>
      <c r="H97" s="24">
        <f t="shared" si="23"/>
        <v>2.1871521121399806</v>
      </c>
      <c r="I97" s="5">
        <f t="shared" si="24"/>
        <v>0.05751200815831309</v>
      </c>
      <c r="J97" s="16">
        <f t="shared" si="25"/>
        <v>0.23004803263325102</v>
      </c>
      <c r="K97" s="1" t="b">
        <f t="shared" si="26"/>
        <v>0</v>
      </c>
      <c r="L97" s="24">
        <f t="shared" si="16"/>
        <v>0</v>
      </c>
      <c r="W97" s="1">
        <f t="shared" si="27"/>
      </c>
      <c r="X97" s="24">
        <f t="shared" si="28"/>
      </c>
    </row>
    <row r="98" spans="1:24" ht="12.75">
      <c r="A98" s="25">
        <f t="shared" si="17"/>
        <v>0.7200000000000004</v>
      </c>
      <c r="B98" s="17">
        <f t="shared" si="18"/>
        <v>1.9019011075577001</v>
      </c>
      <c r="C98" s="17">
        <f t="shared" si="19"/>
        <v>3.4392712865921524</v>
      </c>
      <c r="D98" s="17">
        <f t="shared" si="20"/>
        <v>0.3501397767189477</v>
      </c>
      <c r="E98" s="2">
        <f t="shared" si="21"/>
        <v>2.1895081035806547</v>
      </c>
      <c r="F98" s="24">
        <f t="shared" si="22"/>
        <v>0.2502067334430713</v>
      </c>
      <c r="G98" s="2">
        <f t="shared" si="15"/>
        <v>1.4454086817874474</v>
      </c>
      <c r="H98" s="24">
        <f t="shared" si="23"/>
        <v>2.1895081035806547</v>
      </c>
      <c r="I98" s="5">
        <f t="shared" si="24"/>
        <v>0.054413466886142625</v>
      </c>
      <c r="J98" s="16">
        <f t="shared" si="25"/>
        <v>0.21765386754456872</v>
      </c>
      <c r="K98" s="1" t="b">
        <f t="shared" si="26"/>
        <v>0</v>
      </c>
      <c r="L98" s="24">
        <f t="shared" si="16"/>
        <v>0</v>
      </c>
      <c r="W98" s="1">
        <f t="shared" si="27"/>
      </c>
      <c r="X98" s="24">
        <f t="shared" si="28"/>
      </c>
    </row>
    <row r="99" spans="1:24" ht="12.75">
      <c r="A99" s="25">
        <f t="shared" si="17"/>
        <v>0.7300000000000004</v>
      </c>
      <c r="B99" s="17">
        <f t="shared" si="18"/>
        <v>1.9363113274124577</v>
      </c>
      <c r="C99" s="17">
        <f t="shared" si="19"/>
        <v>3.442772684359342</v>
      </c>
      <c r="D99" s="17">
        <f t="shared" si="20"/>
        <v>0.3312754980416016</v>
      </c>
      <c r="E99" s="2">
        <f t="shared" si="21"/>
        <v>2.1917371626301714</v>
      </c>
      <c r="F99" s="24">
        <f t="shared" si="22"/>
        <v>0.24874093196692995</v>
      </c>
      <c r="G99" s="2">
        <f t="shared" si="15"/>
        <v>1.439448334009907</v>
      </c>
      <c r="H99" s="24">
        <f t="shared" si="23"/>
        <v>2.1917371626301714</v>
      </c>
      <c r="I99" s="5">
        <f t="shared" si="24"/>
        <v>0.051481863933859895</v>
      </c>
      <c r="J99" s="16">
        <f t="shared" si="25"/>
        <v>0.20592745573543958</v>
      </c>
      <c r="K99" s="1" t="b">
        <f t="shared" si="26"/>
        <v>0</v>
      </c>
      <c r="L99" s="24">
        <f t="shared" si="16"/>
        <v>0</v>
      </c>
      <c r="W99" s="1">
        <f t="shared" si="27"/>
      </c>
      <c r="X99" s="24">
        <f t="shared" si="28"/>
      </c>
    </row>
    <row r="100" spans="1:24" ht="12.75">
      <c r="A100" s="25">
        <f t="shared" si="17"/>
        <v>0.7400000000000004</v>
      </c>
      <c r="B100" s="17">
        <f t="shared" si="18"/>
        <v>1.9707556180309531</v>
      </c>
      <c r="C100" s="17">
        <f t="shared" si="19"/>
        <v>3.446085439339758</v>
      </c>
      <c r="D100" s="17">
        <f t="shared" si="20"/>
        <v>0.3134275592195867</v>
      </c>
      <c r="E100" s="2">
        <f t="shared" si="21"/>
        <v>2.1938461279517134</v>
      </c>
      <c r="F100" s="24">
        <f t="shared" si="22"/>
        <v>0.2473541026309743</v>
      </c>
      <c r="G100" s="2">
        <f t="shared" si="15"/>
        <v>1.4338091084497369</v>
      </c>
      <c r="H100" s="24">
        <f t="shared" si="23"/>
        <v>2.1938461279517134</v>
      </c>
      <c r="I100" s="5">
        <f t="shared" si="24"/>
        <v>0.04870820526194858</v>
      </c>
      <c r="J100" s="16">
        <f t="shared" si="25"/>
        <v>0.1948328210477943</v>
      </c>
      <c r="K100" s="1" t="b">
        <f t="shared" si="26"/>
        <v>0</v>
      </c>
      <c r="L100" s="24">
        <f t="shared" si="16"/>
        <v>0</v>
      </c>
      <c r="W100" s="1">
        <f t="shared" si="27"/>
      </c>
      <c r="X100" s="24">
        <f t="shared" si="28"/>
      </c>
    </row>
    <row r="101" spans="1:24" ht="12.75">
      <c r="A101" s="25">
        <f t="shared" si="17"/>
        <v>0.7500000000000004</v>
      </c>
      <c r="B101" s="17">
        <f t="shared" si="18"/>
        <v>2.0052321438023117</v>
      </c>
      <c r="C101" s="17">
        <f t="shared" si="19"/>
        <v>3.449219714931954</v>
      </c>
      <c r="D101" s="17">
        <f t="shared" si="20"/>
        <v>0.2965412034970693</v>
      </c>
      <c r="E101" s="2">
        <f t="shared" si="21"/>
        <v>2.1958414697657545</v>
      </c>
      <c r="F101" s="24">
        <f t="shared" si="22"/>
        <v>0.2460419906987839</v>
      </c>
      <c r="G101" s="2">
        <f t="shared" si="15"/>
        <v>1.428473704190558</v>
      </c>
      <c r="H101" s="24">
        <f t="shared" si="23"/>
        <v>2.1958414697657545</v>
      </c>
      <c r="I101" s="5">
        <f t="shared" si="24"/>
        <v>0.04608398139756781</v>
      </c>
      <c r="J101" s="16">
        <f t="shared" si="25"/>
        <v>0.18433592559027123</v>
      </c>
      <c r="K101" s="1" t="b">
        <f t="shared" si="26"/>
        <v>0</v>
      </c>
      <c r="L101" s="24">
        <f t="shared" si="16"/>
        <v>0</v>
      </c>
      <c r="W101" s="1">
        <f t="shared" si="27"/>
        <v>2</v>
      </c>
      <c r="X101" s="24">
        <f t="shared" si="28"/>
        <v>0.7484824039878587</v>
      </c>
    </row>
    <row r="102" spans="1:24" ht="12.75">
      <c r="A102" s="25">
        <f t="shared" si="17"/>
        <v>0.7600000000000005</v>
      </c>
      <c r="B102" s="17">
        <f t="shared" si="18"/>
        <v>2.039739168011806</v>
      </c>
      <c r="C102" s="17">
        <f t="shared" si="19"/>
        <v>3.4521851269669246</v>
      </c>
      <c r="D102" s="17">
        <f t="shared" si="20"/>
        <v>0.28056462421634654</v>
      </c>
      <c r="E102" s="2">
        <f t="shared" si="21"/>
        <v>2.1977293097004336</v>
      </c>
      <c r="F102" s="24">
        <f t="shared" si="22"/>
        <v>0.24480057066391722</v>
      </c>
      <c r="G102" s="2">
        <f t="shared" si="15"/>
        <v>1.4234257524274787</v>
      </c>
      <c r="H102" s="24">
        <f t="shared" si="23"/>
        <v>2.1977293097004336</v>
      </c>
      <c r="I102" s="5">
        <f t="shared" si="24"/>
        <v>0.043601141327834436</v>
      </c>
      <c r="J102" s="16">
        <f t="shared" si="25"/>
        <v>0.1744045653113362</v>
      </c>
      <c r="K102" s="1" t="b">
        <f t="shared" si="26"/>
        <v>0</v>
      </c>
      <c r="L102" s="24">
        <f t="shared" si="16"/>
        <v>0</v>
      </c>
      <c r="W102" s="1">
        <f t="shared" si="27"/>
      </c>
      <c r="X102" s="24">
        <f t="shared" si="28"/>
      </c>
    </row>
    <row r="103" spans="1:24" ht="12.75">
      <c r="A103" s="25">
        <f t="shared" si="17"/>
        <v>0.7700000000000005</v>
      </c>
      <c r="B103" s="17">
        <f t="shared" si="18"/>
        <v>2.0742750475126863</v>
      </c>
      <c r="C103" s="17">
        <f t="shared" si="19"/>
        <v>3.454990773209088</v>
      </c>
      <c r="D103" s="17">
        <f t="shared" si="20"/>
        <v>0.2654488058771161</v>
      </c>
      <c r="E103" s="2">
        <f t="shared" si="21"/>
        <v>2.1995154395724636</v>
      </c>
      <c r="F103" s="24">
        <f t="shared" si="22"/>
        <v>0.24362603389981963</v>
      </c>
      <c r="G103" s="2">
        <f t="shared" si="15"/>
        <v>1.4186497662482607</v>
      </c>
      <c r="H103" s="24">
        <f t="shared" si="23"/>
        <v>2.1995154395724636</v>
      </c>
      <c r="I103" s="5">
        <f t="shared" si="24"/>
        <v>0.04125206779963925</v>
      </c>
      <c r="J103" s="16">
        <f t="shared" si="25"/>
        <v>0.16500827119855543</v>
      </c>
      <c r="K103" s="1" t="b">
        <f t="shared" si="26"/>
        <v>0</v>
      </c>
      <c r="L103" s="24">
        <f t="shared" si="16"/>
        <v>0</v>
      </c>
      <c r="W103" s="1">
        <f t="shared" si="27"/>
      </c>
      <c r="X103" s="24">
        <f t="shared" si="28"/>
      </c>
    </row>
    <row r="104" spans="1:24" ht="12.75">
      <c r="A104" s="25">
        <f t="shared" si="17"/>
        <v>0.7800000000000005</v>
      </c>
      <c r="B104" s="17">
        <f t="shared" si="18"/>
        <v>2.1088382276850712</v>
      </c>
      <c r="C104" s="17">
        <f t="shared" si="19"/>
        <v>3.457645261267859</v>
      </c>
      <c r="D104" s="17">
        <f t="shared" si="20"/>
        <v>0.25114737375889573</v>
      </c>
      <c r="E104" s="2">
        <f t="shared" si="21"/>
        <v>2.201205339156191</v>
      </c>
      <c r="F104" s="24">
        <f t="shared" si="22"/>
        <v>0.24251477697511173</v>
      </c>
      <c r="G104" s="2">
        <f t="shared" si="15"/>
        <v>1.4141310931200992</v>
      </c>
      <c r="H104" s="24">
        <f t="shared" si="23"/>
        <v>2.201205339156191</v>
      </c>
      <c r="I104" s="5">
        <f t="shared" si="24"/>
        <v>0.03902955395022345</v>
      </c>
      <c r="J104" s="16">
        <f t="shared" si="25"/>
        <v>0.15611821580089247</v>
      </c>
      <c r="K104" s="1" t="b">
        <f t="shared" si="26"/>
        <v>0</v>
      </c>
      <c r="L104" s="24">
        <f t="shared" si="16"/>
        <v>0</v>
      </c>
      <c r="W104" s="1">
        <f t="shared" si="27"/>
      </c>
      <c r="X104" s="24">
        <f t="shared" si="28"/>
      </c>
    </row>
    <row r="105" spans="1:24" ht="12.75">
      <c r="A105" s="25">
        <f t="shared" si="17"/>
        <v>0.7900000000000005</v>
      </c>
      <c r="B105" s="17">
        <f t="shared" si="18"/>
        <v>2.1434272376664376</v>
      </c>
      <c r="C105" s="17">
        <f t="shared" si="19"/>
        <v>3.460156735005448</v>
      </c>
      <c r="D105" s="17">
        <f t="shared" si="20"/>
        <v>0.23761645164525605</v>
      </c>
      <c r="E105" s="2">
        <f t="shared" si="21"/>
        <v>2.202804192995322</v>
      </c>
      <c r="F105" s="24">
        <f t="shared" si="22"/>
        <v>0.2414633905984068</v>
      </c>
      <c r="G105" s="2">
        <f t="shared" si="15"/>
        <v>1.4098558699362436</v>
      </c>
      <c r="H105" s="24">
        <f t="shared" si="23"/>
        <v>2.202804192995322</v>
      </c>
      <c r="I105" s="5">
        <f t="shared" si="24"/>
        <v>0.036926781196813585</v>
      </c>
      <c r="J105" s="16">
        <f t="shared" si="25"/>
        <v>0.14770712478725434</v>
      </c>
      <c r="K105" s="1" t="b">
        <f t="shared" si="26"/>
        <v>0</v>
      </c>
      <c r="L105" s="24">
        <f t="shared" si="16"/>
        <v>0</v>
      </c>
      <c r="W105" s="1">
        <f t="shared" si="27"/>
      </c>
      <c r="X105" s="24">
        <f t="shared" si="28"/>
      </c>
    </row>
    <row r="106" spans="1:24" ht="12.75">
      <c r="A106" s="25">
        <f t="shared" si="17"/>
        <v>0.8000000000000005</v>
      </c>
      <c r="B106" s="17">
        <f t="shared" si="18"/>
        <v>2.178040685839074</v>
      </c>
      <c r="C106" s="17">
        <f t="shared" si="19"/>
        <v>3.4625328995219005</v>
      </c>
      <c r="D106" s="17">
        <f t="shared" si="20"/>
        <v>0.22481452721335704</v>
      </c>
      <c r="E106" s="2">
        <f t="shared" si="21"/>
        <v>2.2043169063088937</v>
      </c>
      <c r="F106" s="24">
        <f t="shared" si="22"/>
        <v>0.24046864915874305</v>
      </c>
      <c r="G106" s="2">
        <f t="shared" si="15"/>
        <v>1.4058109804845458</v>
      </c>
      <c r="H106" s="24">
        <f t="shared" si="23"/>
        <v>2.2043169063088937</v>
      </c>
      <c r="I106" s="5">
        <f t="shared" si="24"/>
        <v>0.0349372983174861</v>
      </c>
      <c r="J106" s="16">
        <f t="shared" si="25"/>
        <v>0.13974919326994284</v>
      </c>
      <c r="K106" s="1" t="b">
        <f t="shared" si="26"/>
        <v>0</v>
      </c>
      <c r="L106" s="24">
        <f t="shared" si="16"/>
        <v>0</v>
      </c>
      <c r="W106" s="1">
        <f t="shared" si="27"/>
      </c>
      <c r="X106" s="24">
        <f t="shared" si="28"/>
      </c>
    </row>
    <row r="107" spans="1:24" ht="12.75">
      <c r="A107" s="25">
        <f t="shared" si="17"/>
        <v>0.8100000000000005</v>
      </c>
      <c r="B107" s="17">
        <f t="shared" si="18"/>
        <v>2.2126772555606538</v>
      </c>
      <c r="C107" s="17">
        <f t="shared" si="19"/>
        <v>3.464781044794034</v>
      </c>
      <c r="D107" s="17">
        <f t="shared" si="20"/>
        <v>0.2127023246758161</v>
      </c>
      <c r="E107" s="2">
        <f t="shared" si="21"/>
        <v>2.2057481200402886</v>
      </c>
      <c r="F107" s="24">
        <f t="shared" si="22"/>
        <v>0.23952750082953772</v>
      </c>
      <c r="G107" s="2">
        <f t="shared" si="15"/>
        <v>1.4019840152074456</v>
      </c>
      <c r="H107" s="24">
        <f t="shared" si="23"/>
        <v>2.2057481200402886</v>
      </c>
      <c r="I107" s="5">
        <f t="shared" si="24"/>
        <v>0.033055001659075434</v>
      </c>
      <c r="J107" s="16">
        <f t="shared" si="25"/>
        <v>0.13222000663630018</v>
      </c>
      <c r="K107" s="1" t="b">
        <f t="shared" si="26"/>
        <v>0</v>
      </c>
      <c r="L107" s="24">
        <f t="shared" si="16"/>
        <v>0</v>
      </c>
      <c r="W107" s="1">
        <f t="shared" si="27"/>
      </c>
      <c r="X107" s="24">
        <f t="shared" si="28"/>
      </c>
    </row>
    <row r="108" spans="1:24" ht="12.75">
      <c r="A108" s="25">
        <f t="shared" si="17"/>
        <v>0.8200000000000005</v>
      </c>
      <c r="B108" s="17">
        <f t="shared" si="18"/>
        <v>2.247335701124828</v>
      </c>
      <c r="C108" s="17">
        <f t="shared" si="19"/>
        <v>3.466908068040792</v>
      </c>
      <c r="D108" s="17">
        <f t="shared" si="20"/>
        <v>0.20124268428418737</v>
      </c>
      <c r="E108" s="2">
        <f t="shared" si="21"/>
        <v>2.2071022250954604</v>
      </c>
      <c r="F108" s="24">
        <f t="shared" si="22"/>
        <v>0.2386370582057088</v>
      </c>
      <c r="G108" s="2">
        <f t="shared" si="15"/>
        <v>1.3983632331299591</v>
      </c>
      <c r="H108" s="24">
        <f t="shared" si="23"/>
        <v>2.2071022250954604</v>
      </c>
      <c r="I108" s="5">
        <f t="shared" si="24"/>
        <v>0.031274116411417585</v>
      </c>
      <c r="J108" s="16">
        <f t="shared" si="25"/>
        <v>0.1250964656456688</v>
      </c>
      <c r="K108" s="1" t="b">
        <f t="shared" si="26"/>
        <v>0</v>
      </c>
      <c r="L108" s="24">
        <f t="shared" si="16"/>
        <v>0</v>
      </c>
      <c r="W108" s="1">
        <f t="shared" si="27"/>
      </c>
      <c r="X108" s="24">
        <f t="shared" si="28"/>
      </c>
    </row>
    <row r="109" spans="1:24" ht="12.75">
      <c r="A109" s="25">
        <f t="shared" si="17"/>
        <v>0.8300000000000005</v>
      </c>
      <c r="B109" s="17">
        <f t="shared" si="18"/>
        <v>2.28201484393945</v>
      </c>
      <c r="C109" s="17">
        <f t="shared" si="19"/>
        <v>3.4689204948836343</v>
      </c>
      <c r="D109" s="17">
        <f t="shared" si="20"/>
        <v>0.19040044832434186</v>
      </c>
      <c r="E109" s="2">
        <f t="shared" si="21"/>
        <v>2.208383375814057</v>
      </c>
      <c r="F109" s="24">
        <f t="shared" si="22"/>
        <v>0.23779458944523077</v>
      </c>
      <c r="G109" s="2">
        <f t="shared" si="15"/>
        <v>1.394937525838832</v>
      </c>
      <c r="H109" s="24">
        <f t="shared" si="23"/>
        <v>2.208383375814057</v>
      </c>
      <c r="I109" s="5">
        <f t="shared" si="24"/>
        <v>0.02958917889046153</v>
      </c>
      <c r="J109" s="16">
        <f t="shared" si="25"/>
        <v>0.11835671556184613</v>
      </c>
      <c r="K109" s="1" t="b">
        <f t="shared" si="26"/>
        <v>0</v>
      </c>
      <c r="L109" s="24">
        <f t="shared" si="16"/>
        <v>0</v>
      </c>
      <c r="W109" s="1">
        <f t="shared" si="27"/>
      </c>
      <c r="X109" s="24">
        <f t="shared" si="28"/>
      </c>
    </row>
    <row r="110" spans="1:24" ht="12.75">
      <c r="A110" s="25">
        <f t="shared" si="17"/>
        <v>0.8400000000000005</v>
      </c>
      <c r="B110" s="17">
        <f t="shared" si="18"/>
        <v>2.3167135689107026</v>
      </c>
      <c r="C110" s="17">
        <f t="shared" si="19"/>
        <v>3.4708244993668775</v>
      </c>
      <c r="D110" s="17">
        <f t="shared" si="20"/>
        <v>0.1801423532540261</v>
      </c>
      <c r="E110" s="2">
        <f t="shared" si="21"/>
        <v>2.209595502714766</v>
      </c>
      <c r="F110" s="24">
        <f t="shared" si="22"/>
        <v>0.23699750988795543</v>
      </c>
      <c r="G110" s="2">
        <f t="shared" si="15"/>
        <v>1.3916963834023846</v>
      </c>
      <c r="H110" s="24">
        <f t="shared" si="23"/>
        <v>2.209595502714766</v>
      </c>
      <c r="I110" s="5">
        <f t="shared" si="24"/>
        <v>0.027995019775910845</v>
      </c>
      <c r="J110" s="16">
        <f t="shared" si="25"/>
        <v>0.11198007910364027</v>
      </c>
      <c r="K110" s="1" t="b">
        <f t="shared" si="26"/>
        <v>0</v>
      </c>
      <c r="L110" s="24">
        <f t="shared" si="16"/>
        <v>0</v>
      </c>
      <c r="W110" s="1">
        <f t="shared" si="27"/>
      </c>
      <c r="X110" s="24">
        <f t="shared" si="28"/>
      </c>
    </row>
    <row r="111" spans="1:24" ht="12.75">
      <c r="A111" s="25">
        <f t="shared" si="17"/>
        <v>0.8500000000000005</v>
      </c>
      <c r="B111" s="17">
        <f t="shared" si="18"/>
        <v>2.351430821022034</v>
      </c>
      <c r="C111" s="17">
        <f t="shared" si="19"/>
        <v>3.4726259228994176</v>
      </c>
      <c r="D111" s="17">
        <f t="shared" si="20"/>
        <v>0.1704369276516555</v>
      </c>
      <c r="E111" s="2">
        <f t="shared" si="21"/>
        <v>2.2107423245539892</v>
      </c>
      <c r="F111" s="24">
        <f t="shared" si="22"/>
        <v>0.2362433741259758</v>
      </c>
      <c r="G111" s="2">
        <f t="shared" si="15"/>
        <v>1.388629862126453</v>
      </c>
      <c r="H111" s="24">
        <f t="shared" si="23"/>
        <v>2.2107423245539892</v>
      </c>
      <c r="I111" s="5">
        <f t="shared" si="24"/>
        <v>0.026486748251951575</v>
      </c>
      <c r="J111" s="16">
        <f t="shared" si="25"/>
        <v>0.10594699300780475</v>
      </c>
      <c r="K111" s="1" t="b">
        <f t="shared" si="26"/>
        <v>0</v>
      </c>
      <c r="L111" s="24">
        <f t="shared" si="16"/>
        <v>0</v>
      </c>
      <c r="W111" s="1">
        <f t="shared" si="27"/>
      </c>
      <c r="X111" s="24">
        <f t="shared" si="28"/>
      </c>
    </row>
    <row r="112" spans="1:24" ht="12.75">
      <c r="A112" s="25">
        <f t="shared" si="17"/>
        <v>0.8600000000000005</v>
      </c>
      <c r="B112" s="17">
        <f t="shared" si="18"/>
        <v>2.3861656020974107</v>
      </c>
      <c r="C112" s="17">
        <f t="shared" si="19"/>
        <v>3.4743302921759343</v>
      </c>
      <c r="D112" s="17">
        <f t="shared" si="20"/>
        <v>0.16125439566325922</v>
      </c>
      <c r="E112" s="2">
        <f t="shared" si="21"/>
        <v>2.2118273597348357</v>
      </c>
      <c r="F112" s="24">
        <f t="shared" si="22"/>
        <v>0.23552986850121696</v>
      </c>
      <c r="G112" s="2">
        <f t="shared" si="15"/>
        <v>1.385728554047552</v>
      </c>
      <c r="H112" s="24">
        <f t="shared" si="23"/>
        <v>2.2118273597348357</v>
      </c>
      <c r="I112" s="5">
        <f t="shared" si="24"/>
        <v>0.025059737002433913</v>
      </c>
      <c r="J112" s="16">
        <f t="shared" si="25"/>
        <v>0.1002389480097341</v>
      </c>
      <c r="K112" s="1" t="b">
        <f t="shared" si="26"/>
        <v>0</v>
      </c>
      <c r="L112" s="24">
        <f t="shared" si="16"/>
        <v>0</v>
      </c>
      <c r="W112" s="1">
        <f t="shared" si="27"/>
      </c>
      <c r="X112" s="24">
        <f t="shared" si="28"/>
      </c>
    </row>
    <row r="113" spans="1:24" ht="12.75">
      <c r="A113" s="25">
        <f t="shared" si="17"/>
        <v>0.8700000000000006</v>
      </c>
      <c r="B113" s="17">
        <f t="shared" si="18"/>
        <v>2.420916967738953</v>
      </c>
      <c r="C113" s="17">
        <f t="shared" si="19"/>
        <v>3.475942836132567</v>
      </c>
      <c r="D113" s="17">
        <f t="shared" si="20"/>
        <v>0.15256658565137066</v>
      </c>
      <c r="E113" s="2">
        <f t="shared" si="21"/>
        <v>2.21285393710144</v>
      </c>
      <c r="F113" s="24">
        <f t="shared" si="22"/>
        <v>0.23485480400722425</v>
      </c>
      <c r="G113" s="2">
        <f t="shared" si="15"/>
        <v>1.3829835580696124</v>
      </c>
      <c r="H113" s="24">
        <f t="shared" si="23"/>
        <v>2.21285393710144</v>
      </c>
      <c r="I113" s="5">
        <f t="shared" si="24"/>
        <v>0.02370960801444849</v>
      </c>
      <c r="J113" s="16">
        <f t="shared" si="25"/>
        <v>0.09483843205779241</v>
      </c>
      <c r="K113" s="1" t="b">
        <f t="shared" si="26"/>
        <v>0</v>
      </c>
      <c r="L113" s="24">
        <f t="shared" si="16"/>
        <v>0</v>
      </c>
      <c r="W113" s="1">
        <f t="shared" si="27"/>
      </c>
      <c r="X113" s="24">
        <f t="shared" si="28"/>
      </c>
    </row>
    <row r="114" spans="1:24" ht="12.75">
      <c r="A114" s="25">
        <f t="shared" si="17"/>
        <v>0.8800000000000006</v>
      </c>
      <c r="B114" s="17">
        <f t="shared" si="18"/>
        <v>2.4556840244295612</v>
      </c>
      <c r="C114" s="17">
        <f t="shared" si="19"/>
        <v>3.477468501989081</v>
      </c>
      <c r="D114" s="17">
        <f t="shared" si="20"/>
        <v>0.1443468437655764</v>
      </c>
      <c r="E114" s="2">
        <f t="shared" si="21"/>
        <v>2.2138252061517227</v>
      </c>
      <c r="F114" s="24">
        <f t="shared" si="22"/>
        <v>0.23421610957338057</v>
      </c>
      <c r="G114" s="2">
        <f t="shared" si="15"/>
        <v>1.3803864526557819</v>
      </c>
      <c r="H114" s="24">
        <f t="shared" si="23"/>
        <v>2.2138252061517227</v>
      </c>
      <c r="I114" s="5">
        <f t="shared" si="24"/>
        <v>0.022432219146761134</v>
      </c>
      <c r="J114" s="16">
        <f t="shared" si="25"/>
        <v>0.0897288765870432</v>
      </c>
      <c r="K114" s="1" t="b">
        <f t="shared" si="26"/>
        <v>0</v>
      </c>
      <c r="L114" s="24">
        <f t="shared" si="16"/>
        <v>0</v>
      </c>
      <c r="W114" s="1">
        <f t="shared" si="27"/>
      </c>
      <c r="X114" s="24">
        <f t="shared" si="28"/>
      </c>
    </row>
    <row r="115" spans="1:24" ht="12.75">
      <c r="A115" s="25">
        <f t="shared" si="17"/>
        <v>0.8900000000000006</v>
      </c>
      <c r="B115" s="17">
        <f t="shared" si="18"/>
        <v>2.4904659267916402</v>
      </c>
      <c r="C115" s="17">
        <f t="shared" si="19"/>
        <v>3.478911970426737</v>
      </c>
      <c r="D115" s="17">
        <f t="shared" si="20"/>
        <v>0.13656995216958193</v>
      </c>
      <c r="E115" s="2">
        <f t="shared" si="21"/>
        <v>2.2147441466999234</v>
      </c>
      <c r="F115" s="24">
        <f t="shared" si="22"/>
        <v>0.23361182571094533</v>
      </c>
      <c r="G115" s="2">
        <f t="shared" si="15"/>
        <v>1.377929269991489</v>
      </c>
      <c r="H115" s="24">
        <f t="shared" si="23"/>
        <v>2.2147441466999234</v>
      </c>
      <c r="I115" s="5">
        <f t="shared" si="24"/>
        <v>0.021223651421890644</v>
      </c>
      <c r="J115" s="16">
        <f t="shared" si="25"/>
        <v>0.08489460568756257</v>
      </c>
      <c r="K115" s="1" t="b">
        <f t="shared" si="26"/>
        <v>0</v>
      </c>
      <c r="L115" s="24">
        <f t="shared" si="16"/>
        <v>0</v>
      </c>
      <c r="W115" s="1">
        <f t="shared" si="27"/>
      </c>
      <c r="X115" s="24">
        <f t="shared" si="28"/>
      </c>
    </row>
    <row r="116" spans="1:24" ht="12.75">
      <c r="A116" s="25">
        <f t="shared" si="17"/>
        <v>0.9000000000000006</v>
      </c>
      <c r="B116" s="17">
        <f t="shared" si="18"/>
        <v>2.5252618749935163</v>
      </c>
      <c r="C116" s="17">
        <f t="shared" si="19"/>
        <v>3.480277669948433</v>
      </c>
      <c r="D116" s="17">
        <f t="shared" si="20"/>
        <v>0.1292120516738961</v>
      </c>
      <c r="E116" s="2">
        <f t="shared" si="21"/>
        <v>2.215613578018548</v>
      </c>
      <c r="F116" s="24">
        <f t="shared" si="22"/>
        <v>0.23304009850142166</v>
      </c>
      <c r="G116" s="2">
        <f t="shared" si="15"/>
        <v>1.3756044715395086</v>
      </c>
      <c r="H116" s="24">
        <f t="shared" si="23"/>
        <v>2.215613578018548</v>
      </c>
      <c r="I116" s="5">
        <f t="shared" si="24"/>
        <v>0.020080197002843303</v>
      </c>
      <c r="J116" s="16">
        <f t="shared" si="25"/>
        <v>0.08032078801137321</v>
      </c>
      <c r="K116" s="1" t="b">
        <f t="shared" si="26"/>
        <v>0</v>
      </c>
      <c r="L116" s="24">
        <f t="shared" si="16"/>
        <v>0</v>
      </c>
      <c r="W116" s="1">
        <f t="shared" si="27"/>
      </c>
      <c r="X116" s="24">
        <f t="shared" si="28"/>
      </c>
    </row>
    <row r="117" spans="1:24" ht="12.75">
      <c r="A117" s="25">
        <f t="shared" si="17"/>
        <v>0.9100000000000006</v>
      </c>
      <c r="B117" s="17">
        <f t="shared" si="18"/>
        <v>2.560071112295584</v>
      </c>
      <c r="C117" s="17">
        <f t="shared" si="19"/>
        <v>3.481569790465172</v>
      </c>
      <c r="D117" s="17">
        <f t="shared" si="20"/>
        <v>0.12225056853682008</v>
      </c>
      <c r="E117" s="2">
        <f t="shared" si="21"/>
        <v>2.2164361674877857</v>
      </c>
      <c r="F117" s="24">
        <f t="shared" si="22"/>
        <v>0.2324991739088101</v>
      </c>
      <c r="G117" s="2">
        <f t="shared" si="15"/>
        <v>1.3734049249120373</v>
      </c>
      <c r="H117" s="24">
        <f t="shared" si="23"/>
        <v>2.2164361674877857</v>
      </c>
      <c r="I117" s="5">
        <f t="shared" si="24"/>
        <v>0.018998347817620165</v>
      </c>
      <c r="J117" s="16">
        <f t="shared" si="25"/>
        <v>0.07599339127047933</v>
      </c>
      <c r="K117" s="1" t="b">
        <f t="shared" si="26"/>
        <v>0</v>
      </c>
      <c r="L117" s="24">
        <f t="shared" si="16"/>
        <v>0</v>
      </c>
      <c r="W117" s="1">
        <f t="shared" si="27"/>
      </c>
      <c r="X117" s="24">
        <f t="shared" si="28"/>
      </c>
    </row>
    <row r="118" spans="1:24" ht="12.75">
      <c r="A118" s="25">
        <f t="shared" si="17"/>
        <v>0.9200000000000006</v>
      </c>
      <c r="B118" s="17">
        <f t="shared" si="18"/>
        <v>2.5948929227286626</v>
      </c>
      <c r="C118" s="17">
        <f t="shared" si="19"/>
        <v>3.48279229615054</v>
      </c>
      <c r="D118" s="17">
        <f t="shared" si="20"/>
        <v>0.1156641452091047</v>
      </c>
      <c r="E118" s="2">
        <f t="shared" si="21"/>
        <v>2.2172144387789228</v>
      </c>
      <c r="F118" s="24">
        <f t="shared" si="22"/>
        <v>0.23198739239829577</v>
      </c>
      <c r="G118" s="2">
        <f t="shared" si="15"/>
        <v>1.3713238819888098</v>
      </c>
      <c r="H118" s="24">
        <f t="shared" si="23"/>
        <v>2.2172144387789228</v>
      </c>
      <c r="I118" s="5">
        <f t="shared" si="24"/>
        <v>0.017974784796591536</v>
      </c>
      <c r="J118" s="16">
        <f t="shared" si="25"/>
        <v>0.07189913918636459</v>
      </c>
      <c r="K118" s="1" t="b">
        <f t="shared" si="26"/>
        <v>0</v>
      </c>
      <c r="L118" s="24">
        <f t="shared" si="16"/>
        <v>0</v>
      </c>
      <c r="W118" s="1">
        <f t="shared" si="27"/>
      </c>
      <c r="X118" s="24">
        <f t="shared" si="28"/>
      </c>
    </row>
    <row r="119" spans="1:24" ht="12.75">
      <c r="A119" s="25">
        <f t="shared" si="17"/>
        <v>0.9300000000000006</v>
      </c>
      <c r="B119" s="17">
        <f t="shared" si="18"/>
        <v>2.6297266288974286</v>
      </c>
      <c r="C119" s="17">
        <f t="shared" si="19"/>
        <v>3.483948937602631</v>
      </c>
      <c r="D119" s="17">
        <f t="shared" si="20"/>
        <v>0.1094325748098565</v>
      </c>
      <c r="E119" s="2">
        <f t="shared" si="21"/>
        <v>2.217950779596864</v>
      </c>
      <c r="F119" s="24">
        <f t="shared" si="22"/>
        <v>0.2315031838448636</v>
      </c>
      <c r="G119" s="2">
        <f t="shared" si="15"/>
        <v>1.3693549582141435</v>
      </c>
      <c r="H119" s="24">
        <f t="shared" si="23"/>
        <v>2.217950779596864</v>
      </c>
      <c r="I119" s="5">
        <f t="shared" si="24"/>
        <v>0.017006367689727186</v>
      </c>
      <c r="J119" s="16">
        <f t="shared" si="25"/>
        <v>0.06802547075890875</v>
      </c>
      <c r="K119" s="1" t="b">
        <f t="shared" si="26"/>
        <v>0</v>
      </c>
      <c r="L119" s="24">
        <f t="shared" si="16"/>
        <v>0</v>
      </c>
      <c r="W119" s="1">
        <f t="shared" si="27"/>
      </c>
      <c r="X119" s="24">
        <f t="shared" si="28"/>
      </c>
    </row>
    <row r="120" spans="1:24" ht="12.75">
      <c r="A120" s="25">
        <f t="shared" si="17"/>
        <v>0.9400000000000006</v>
      </c>
      <c r="B120" s="17">
        <f t="shared" si="18"/>
        <v>2.6645715899021956</v>
      </c>
      <c r="C120" s="17">
        <f t="shared" si="19"/>
        <v>3.4850432633507293</v>
      </c>
      <c r="D120" s="17">
        <f t="shared" si="20"/>
        <v>0.10353673913264017</v>
      </c>
      <c r="E120" s="2">
        <f t="shared" si="21"/>
        <v>2.2186474490055144</v>
      </c>
      <c r="F120" s="24">
        <f t="shared" si="22"/>
        <v>0.23104506271621808</v>
      </c>
      <c r="G120" s="2">
        <f t="shared" si="15"/>
        <v>1.3674921130093791</v>
      </c>
      <c r="H120" s="24">
        <f t="shared" si="23"/>
        <v>2.2186474490055144</v>
      </c>
      <c r="I120" s="5">
        <f t="shared" si="24"/>
        <v>0.016090125432436153</v>
      </c>
      <c r="J120" s="16">
        <f t="shared" si="25"/>
        <v>0.06436050172974461</v>
      </c>
      <c r="K120" s="1" t="b">
        <f t="shared" si="26"/>
        <v>0</v>
      </c>
      <c r="L120" s="24">
        <f t="shared" si="16"/>
        <v>0</v>
      </c>
      <c r="W120" s="1">
        <f t="shared" si="27"/>
      </c>
      <c r="X120" s="24">
        <f t="shared" si="28"/>
      </c>
    </row>
    <row r="121" spans="1:24" ht="12.75">
      <c r="A121" s="25">
        <f t="shared" si="17"/>
        <v>0.9500000000000006</v>
      </c>
      <c r="B121" s="17">
        <f t="shared" si="18"/>
        <v>2.6994271993726593</v>
      </c>
      <c r="C121" s="17">
        <f t="shared" si="19"/>
        <v>3.486078630742056</v>
      </c>
      <c r="D121" s="17">
        <f t="shared" si="20"/>
        <v>0.09795854999159127</v>
      </c>
      <c r="E121" s="2">
        <f t="shared" si="21"/>
        <v>2.2193065843584976</v>
      </c>
      <c r="F121" s="24">
        <f t="shared" si="22"/>
        <v>0.23061162351522901</v>
      </c>
      <c r="G121" s="2">
        <f t="shared" si="15"/>
        <v>1.3657296312406235</v>
      </c>
      <c r="H121" s="24">
        <f t="shared" si="23"/>
        <v>2.2193065843584976</v>
      </c>
      <c r="I121" s="5">
        <f t="shared" si="24"/>
        <v>0.01522324703045802</v>
      </c>
      <c r="J121" s="16">
        <f t="shared" si="25"/>
        <v>0.06089298812183208</v>
      </c>
      <c r="K121" s="1" t="b">
        <f t="shared" si="26"/>
        <v>0</v>
      </c>
      <c r="L121" s="24">
        <f t="shared" si="16"/>
        <v>0</v>
      </c>
      <c r="W121" s="1">
        <f t="shared" si="27"/>
      </c>
      <c r="X121" s="24">
        <f t="shared" si="28"/>
      </c>
    </row>
    <row r="122" spans="1:24" ht="12.75">
      <c r="A122" s="25">
        <f t="shared" si="17"/>
        <v>0.9600000000000006</v>
      </c>
      <c r="B122" s="17">
        <f t="shared" si="18"/>
        <v>2.7342928836075795</v>
      </c>
      <c r="C122" s="17">
        <f t="shared" si="19"/>
        <v>3.4870582162419717</v>
      </c>
      <c r="D122" s="17">
        <f t="shared" si="20"/>
        <v>0.09268089372761203</v>
      </c>
      <c r="E122" s="2">
        <f t="shared" si="21"/>
        <v>2.219930207856468</v>
      </c>
      <c r="F122" s="24">
        <f t="shared" si="22"/>
        <v>0.23020153646792552</v>
      </c>
      <c r="G122" s="2">
        <f t="shared" si="15"/>
        <v>1.3640621056849611</v>
      </c>
      <c r="H122" s="24">
        <f t="shared" si="23"/>
        <v>2.219930207856468</v>
      </c>
      <c r="I122" s="5">
        <f t="shared" si="24"/>
        <v>0.014403072935851025</v>
      </c>
      <c r="J122" s="16">
        <f t="shared" si="25"/>
        <v>0.057612291743402766</v>
      </c>
      <c r="K122" s="1" t="b">
        <f t="shared" si="26"/>
        <v>0</v>
      </c>
      <c r="L122" s="24">
        <f t="shared" si="16"/>
        <v>0</v>
      </c>
      <c r="W122" s="1">
        <f t="shared" si="27"/>
      </c>
      <c r="X122" s="24">
        <f t="shared" si="28"/>
      </c>
    </row>
    <row r="123" spans="1:24" ht="12.75">
      <c r="A123" s="25">
        <f t="shared" si="17"/>
        <v>0.9700000000000006</v>
      </c>
      <c r="B123" s="17">
        <f t="shared" si="18"/>
        <v>2.7691680998146855</v>
      </c>
      <c r="C123" s="17">
        <f t="shared" si="19"/>
        <v>3.4879850251792477</v>
      </c>
      <c r="D123" s="17">
        <f t="shared" si="20"/>
        <v>0.08768757870431815</v>
      </c>
      <c r="E123" s="2">
        <f t="shared" si="21"/>
        <v>2.220520232751145</v>
      </c>
      <c r="F123" s="24">
        <f t="shared" si="22"/>
        <v>0.22981354344379937</v>
      </c>
      <c r="G123" s="2">
        <f t="shared" si="15"/>
        <v>1.3624844204412954</v>
      </c>
      <c r="H123" s="24">
        <f t="shared" si="23"/>
        <v>2.220520232751145</v>
      </c>
      <c r="I123" s="5">
        <f t="shared" si="24"/>
        <v>0.013627086887598727</v>
      </c>
      <c r="J123" s="16">
        <f t="shared" si="25"/>
        <v>0.05450834755039358</v>
      </c>
      <c r="K123" s="1" t="b">
        <f t="shared" si="26"/>
        <v>0</v>
      </c>
      <c r="L123" s="24">
        <f t="shared" si="16"/>
        <v>0</v>
      </c>
      <c r="W123" s="1">
        <f t="shared" si="27"/>
      </c>
      <c r="X123" s="24">
        <f t="shared" si="28"/>
      </c>
    </row>
    <row r="124" spans="1:24" ht="12.75">
      <c r="A124" s="25">
        <f t="shared" si="17"/>
        <v>0.9800000000000006</v>
      </c>
      <c r="B124" s="17">
        <f t="shared" si="18"/>
        <v>2.804052334445413</v>
      </c>
      <c r="C124" s="17">
        <f t="shared" si="19"/>
        <v>3.488861900966291</v>
      </c>
      <c r="D124" s="17">
        <f t="shared" si="20"/>
        <v>0.0829632856327879</v>
      </c>
      <c r="E124" s="2">
        <f t="shared" si="21"/>
        <v>2.221078469215087</v>
      </c>
      <c r="F124" s="24">
        <f t="shared" si="22"/>
        <v>0.2294464540959154</v>
      </c>
      <c r="G124" s="2">
        <f t="shared" si="15"/>
        <v>1.3609917352349885</v>
      </c>
      <c r="H124" s="24">
        <f t="shared" si="23"/>
        <v>2.221078469215087</v>
      </c>
      <c r="I124" s="5">
        <f t="shared" si="24"/>
        <v>0.01289290819183081</v>
      </c>
      <c r="J124" s="16">
        <f t="shared" si="25"/>
        <v>0.05157163276732013</v>
      </c>
      <c r="K124" s="1" t="b">
        <f t="shared" si="26"/>
        <v>0</v>
      </c>
      <c r="L124" s="24">
        <f t="shared" si="16"/>
        <v>0</v>
      </c>
      <c r="W124" s="1">
        <f t="shared" si="27"/>
      </c>
      <c r="X124" s="24">
        <f t="shared" si="28"/>
      </c>
    </row>
    <row r="125" spans="1:24" ht="12.75">
      <c r="A125" s="25">
        <f t="shared" si="17"/>
        <v>0.9900000000000007</v>
      </c>
      <c r="B125" s="17">
        <f t="shared" si="18"/>
        <v>2.8389451016193576</v>
      </c>
      <c r="C125" s="17">
        <f t="shared" si="19"/>
        <v>3.4896915338226187</v>
      </c>
      <c r="D125" s="17">
        <f t="shared" si="20"/>
        <v>0.0784935205725883</v>
      </c>
      <c r="E125" s="2">
        <f t="shared" si="21"/>
        <v>2.2216066298952315</v>
      </c>
      <c r="F125" s="24">
        <f t="shared" si="22"/>
        <v>0.22909914220897218</v>
      </c>
      <c r="G125" s="2">
        <f t="shared" si="15"/>
        <v>1.3595794705680808</v>
      </c>
      <c r="H125" s="24">
        <f t="shared" si="23"/>
        <v>2.2216066298952315</v>
      </c>
      <c r="I125" s="5">
        <f t="shared" si="24"/>
        <v>0.01219828441794435</v>
      </c>
      <c r="J125" s="16">
        <f t="shared" si="25"/>
        <v>0.0487931376717774</v>
      </c>
      <c r="K125" s="1" t="b">
        <f t="shared" si="26"/>
        <v>0</v>
      </c>
      <c r="L125" s="24">
        <f t="shared" si="16"/>
        <v>0</v>
      </c>
      <c r="W125" s="1">
        <f t="shared" si="27"/>
      </c>
      <c r="X125" s="24">
        <f t="shared" si="28"/>
      </c>
    </row>
    <row r="126" spans="1:24" ht="12.75">
      <c r="A126" s="25">
        <f t="shared" si="17"/>
        <v>1.0000000000000007</v>
      </c>
      <c r="B126" s="17">
        <f t="shared" si="18"/>
        <v>2.8738459416336126</v>
      </c>
      <c r="C126" s="17">
        <f t="shared" si="19"/>
        <v>3.4904764690283447</v>
      </c>
      <c r="D126" s="17">
        <f t="shared" si="20"/>
        <v>0.07426457046493914</v>
      </c>
      <c r="E126" s="2">
        <f t="shared" si="21"/>
        <v>2.222106335167224</v>
      </c>
      <c r="F126" s="24">
        <f t="shared" si="22"/>
        <v>0.22877054224412113</v>
      </c>
      <c r="G126" s="2">
        <f t="shared" si="15"/>
        <v>1.358243293669586</v>
      </c>
      <c r="H126" s="24">
        <f t="shared" si="23"/>
        <v>2.222106335167224</v>
      </c>
      <c r="I126" s="5">
        <f t="shared" si="24"/>
        <v>0.01154108448824226</v>
      </c>
      <c r="J126" s="16">
        <f t="shared" si="25"/>
        <v>0.046164337952967704</v>
      </c>
      <c r="K126" s="1" t="b">
        <f t="shared" si="26"/>
        <v>0</v>
      </c>
      <c r="L126" s="24">
        <f t="shared" si="16"/>
        <v>0</v>
      </c>
      <c r="W126" s="1">
        <f t="shared" si="27"/>
      </c>
      <c r="X126" s="24">
        <f t="shared" si="28"/>
      </c>
    </row>
    <row r="127" spans="1:24" ht="12.75">
      <c r="A127" s="25">
        <f t="shared" si="17"/>
        <v>1.0100000000000007</v>
      </c>
      <c r="B127" s="17">
        <f t="shared" si="18"/>
        <v>2.9087544195524195</v>
      </c>
      <c r="C127" s="17">
        <f t="shared" si="19"/>
        <v>3.4912191147329943</v>
      </c>
      <c r="D127" s="17">
        <f t="shared" si="20"/>
        <v>0.07026346106162566</v>
      </c>
      <c r="E127" s="2">
        <f t="shared" si="21"/>
        <v>2.2225791181066676</v>
      </c>
      <c r="F127" s="24">
        <f t="shared" si="22"/>
        <v>0.22845964606993444</v>
      </c>
      <c r="G127" s="2">
        <f t="shared" si="15"/>
        <v>1.3569791052027156</v>
      </c>
      <c r="H127" s="24">
        <f t="shared" si="23"/>
        <v>2.2225791181066676</v>
      </c>
      <c r="I127" s="5">
        <f t="shared" si="24"/>
        <v>0.010919292139868864</v>
      </c>
      <c r="J127" s="16">
        <f t="shared" si="25"/>
        <v>0.0436771685594739</v>
      </c>
      <c r="K127" s="1" t="b">
        <f t="shared" si="26"/>
        <v>0</v>
      </c>
      <c r="L127" s="24">
        <f t="shared" si="16"/>
        <v>0</v>
      </c>
      <c r="W127" s="1">
        <f t="shared" si="27"/>
      </c>
      <c r="X127" s="24">
        <f t="shared" si="28"/>
      </c>
    </row>
    <row r="128" spans="1:24" ht="12.75">
      <c r="A128" s="25">
        <f t="shared" si="17"/>
        <v>1.0200000000000007</v>
      </c>
      <c r="B128" s="17">
        <f t="shared" si="18"/>
        <v>2.9436701238728027</v>
      </c>
      <c r="C128" s="17">
        <f t="shared" si="19"/>
        <v>3.4919217493436103</v>
      </c>
      <c r="D128" s="17">
        <f t="shared" si="20"/>
        <v>0.06647791712051314</v>
      </c>
      <c r="E128" s="2">
        <f t="shared" si="21"/>
        <v>2.2230264291925357</v>
      </c>
      <c r="F128" s="24">
        <f t="shared" si="22"/>
        <v>0.2281654998694997</v>
      </c>
      <c r="G128" s="2">
        <f t="shared" si="15"/>
        <v>1.355783026688285</v>
      </c>
      <c r="H128" s="24">
        <f t="shared" si="23"/>
        <v>2.2230264291925357</v>
      </c>
      <c r="I128" s="5">
        <f t="shared" si="24"/>
        <v>0.010330999738999369</v>
      </c>
      <c r="J128" s="16">
        <f t="shared" si="25"/>
        <v>0.041323998955997476</v>
      </c>
      <c r="K128" s="1" t="b">
        <f t="shared" si="26"/>
        <v>0</v>
      </c>
      <c r="L128" s="24">
        <f t="shared" si="16"/>
        <v>0</v>
      </c>
      <c r="W128" s="1">
        <f t="shared" si="27"/>
      </c>
      <c r="X128" s="24">
        <f t="shared" si="28"/>
      </c>
    </row>
    <row r="129" spans="1:24" ht="12.75">
      <c r="A129" s="25">
        <f t="shared" si="17"/>
        <v>1.0300000000000007</v>
      </c>
      <c r="B129" s="17">
        <f t="shared" si="18"/>
        <v>2.9785926652620947</v>
      </c>
      <c r="C129" s="17">
        <f t="shared" si="19"/>
        <v>3.4925865285148157</v>
      </c>
      <c r="D129" s="17">
        <f t="shared" si="20"/>
        <v>0.06289632474559605</v>
      </c>
      <c r="E129" s="2">
        <f t="shared" si="21"/>
        <v>2.2234496407571833</v>
      </c>
      <c r="F129" s="24">
        <f t="shared" si="22"/>
        <v>0.22788720121414777</v>
      </c>
      <c r="G129" s="2">
        <f t="shared" si="15"/>
        <v>1.3546513886056943</v>
      </c>
      <c r="H129" s="24">
        <f t="shared" si="23"/>
        <v>2.2234496407571833</v>
      </c>
      <c r="I129" s="5">
        <f t="shared" si="24"/>
        <v>0.009774402428295526</v>
      </c>
      <c r="J129" s="16">
        <f t="shared" si="25"/>
        <v>0.0390976097131821</v>
      </c>
      <c r="K129" s="1" t="b">
        <f t="shared" si="26"/>
        <v>0</v>
      </c>
      <c r="L129" s="24">
        <f t="shared" si="16"/>
        <v>0</v>
      </c>
      <c r="W129" s="1">
        <f t="shared" si="27"/>
      </c>
      <c r="X129" s="24">
        <f t="shared" si="28"/>
      </c>
    </row>
    <row r="130" spans="1:24" ht="12.75">
      <c r="A130" s="25">
        <f t="shared" si="17"/>
        <v>1.0400000000000007</v>
      </c>
      <c r="B130" s="17">
        <f t="shared" si="18"/>
        <v>3.01352167536348</v>
      </c>
      <c r="C130" s="17">
        <f t="shared" si="19"/>
        <v>3.4932154917622715</v>
      </c>
      <c r="D130" s="17">
        <f t="shared" si="20"/>
        <v>0.0595076957560536</v>
      </c>
      <c r="E130" s="2">
        <f t="shared" si="21"/>
        <v>2.223850051196606</v>
      </c>
      <c r="F130" s="24">
        <f t="shared" si="22"/>
        <v>0.22762389629483867</v>
      </c>
      <c r="G130" s="2">
        <f t="shared" si="15"/>
        <v>1.353580719134989</v>
      </c>
      <c r="H130" s="24">
        <f t="shared" si="23"/>
        <v>2.223850051196606</v>
      </c>
      <c r="I130" s="5">
        <f t="shared" si="24"/>
        <v>0.00924779258967734</v>
      </c>
      <c r="J130" s="16">
        <f t="shared" si="25"/>
        <v>0.036991170358708025</v>
      </c>
      <c r="K130" s="1" t="b">
        <f t="shared" si="26"/>
        <v>0</v>
      </c>
      <c r="L130" s="24">
        <f t="shared" si="16"/>
        <v>0</v>
      </c>
      <c r="W130" s="1">
        <f t="shared" si="27"/>
        <v>3</v>
      </c>
      <c r="X130" s="24">
        <f t="shared" si="28"/>
        <v>1.0361288123184054</v>
      </c>
    </row>
    <row r="131" spans="1:24" ht="12.75">
      <c r="A131" s="25">
        <f t="shared" si="17"/>
        <v>1.0500000000000007</v>
      </c>
      <c r="B131" s="17">
        <f t="shared" si="18"/>
        <v>3.0484568056658907</v>
      </c>
      <c r="C131" s="17">
        <f t="shared" si="19"/>
        <v>3.493810568719832</v>
      </c>
      <c r="D131" s="17">
        <f t="shared" si="20"/>
        <v>0.056301633974932944</v>
      </c>
      <c r="E131" s="2">
        <f t="shared" si="21"/>
        <v>2.2242288889538693</v>
      </c>
      <c r="F131" s="24">
        <f t="shared" si="22"/>
        <v>0.22737477730270833</v>
      </c>
      <c r="G131" s="2">
        <f t="shared" si="15"/>
        <v>1.3525677335054507</v>
      </c>
      <c r="H131" s="24">
        <f t="shared" si="23"/>
        <v>2.2242288889538693</v>
      </c>
      <c r="I131" s="5">
        <f t="shared" si="24"/>
        <v>0.008749554605416654</v>
      </c>
      <c r="J131" s="16">
        <f t="shared" si="25"/>
        <v>0.034998218421665284</v>
      </c>
      <c r="K131" s="1" t="b">
        <f t="shared" si="26"/>
        <v>0</v>
      </c>
      <c r="L131" s="24">
        <f t="shared" si="16"/>
        <v>0</v>
      </c>
      <c r="W131" s="1">
        <f t="shared" si="27"/>
      </c>
      <c r="X131" s="24">
        <f t="shared" si="28"/>
      </c>
    </row>
    <row r="132" spans="1:24" ht="12.75">
      <c r="A132" s="25">
        <f t="shared" si="17"/>
        <v>1.0600000000000007</v>
      </c>
      <c r="B132" s="17">
        <f t="shared" si="18"/>
        <v>3.0833977264347876</v>
      </c>
      <c r="C132" s="17">
        <f t="shared" si="19"/>
        <v>3.494373585059581</v>
      </c>
      <c r="D132" s="17">
        <f t="shared" si="20"/>
        <v>0.05326830333411035</v>
      </c>
      <c r="E132" s="2">
        <f t="shared" si="21"/>
        <v>2.22458731628792</v>
      </c>
      <c r="F132" s="24">
        <f t="shared" si="22"/>
        <v>0.2271390799507452</v>
      </c>
      <c r="G132" s="2">
        <f t="shared" si="15"/>
        <v>1.3516093239180598</v>
      </c>
      <c r="H132" s="24">
        <f t="shared" si="23"/>
        <v>2.22458731628792</v>
      </c>
      <c r="I132" s="5">
        <f t="shared" si="24"/>
        <v>0.00827815990149039</v>
      </c>
      <c r="J132" s="16">
        <f t="shared" si="25"/>
        <v>0.03311263960596156</v>
      </c>
      <c r="K132" s="1" t="b">
        <f t="shared" si="26"/>
        <v>0</v>
      </c>
      <c r="L132" s="24">
        <f t="shared" si="16"/>
        <v>0</v>
      </c>
      <c r="W132" s="1">
        <f t="shared" si="27"/>
      </c>
      <c r="X132" s="24">
        <f t="shared" si="28"/>
      </c>
    </row>
    <row r="133" spans="1:24" ht="12.75">
      <c r="A133" s="25">
        <f t="shared" si="17"/>
        <v>1.0700000000000007</v>
      </c>
      <c r="B133" s="17">
        <f t="shared" si="18"/>
        <v>3.11834412570055</v>
      </c>
      <c r="C133" s="17">
        <f t="shared" si="19"/>
        <v>3.4949062680929224</v>
      </c>
      <c r="D133" s="17">
        <f t="shared" si="20"/>
        <v>0.05039839769762078</v>
      </c>
      <c r="E133" s="2">
        <f t="shared" si="21"/>
        <v>2.2249264328393497</v>
      </c>
      <c r="F133" s="24">
        <f t="shared" si="22"/>
        <v>0.22691608112898795</v>
      </c>
      <c r="G133" s="2">
        <f t="shared" si="15"/>
        <v>1.3507025500108907</v>
      </c>
      <c r="H133" s="24">
        <f t="shared" si="23"/>
        <v>2.2249264328393497</v>
      </c>
      <c r="I133" s="5">
        <f t="shared" si="24"/>
        <v>0.007832162257975894</v>
      </c>
      <c r="J133" s="16">
        <f t="shared" si="25"/>
        <v>0.03132864903190202</v>
      </c>
      <c r="K133" s="1" t="b">
        <f t="shared" si="26"/>
        <v>0</v>
      </c>
      <c r="L133" s="24">
        <f t="shared" si="16"/>
        <v>0</v>
      </c>
      <c r="W133" s="1">
        <f t="shared" si="27"/>
      </c>
      <c r="X133" s="24">
        <f t="shared" si="28"/>
      </c>
    </row>
    <row r="134" spans="1:24" ht="12.75">
      <c r="A134" s="25">
        <f t="shared" si="17"/>
        <v>1.0800000000000007</v>
      </c>
      <c r="B134" s="17">
        <f t="shared" si="18"/>
        <v>3.153295708301364</v>
      </c>
      <c r="C134" s="17">
        <f t="shared" si="19"/>
        <v>3.4954102520698984</v>
      </c>
      <c r="D134" s="17">
        <f t="shared" si="20"/>
        <v>0.047683112310830326</v>
      </c>
      <c r="E134" s="2">
        <f t="shared" si="21"/>
        <v>2.2252472790040487</v>
      </c>
      <c r="F134" s="24">
        <f t="shared" si="22"/>
        <v>0.2267050966860534</v>
      </c>
      <c r="G134" s="2">
        <f t="shared" si="15"/>
        <v>1.3498446298382005</v>
      </c>
      <c r="H134" s="24">
        <f t="shared" si="23"/>
        <v>2.2252472790040487</v>
      </c>
      <c r="I134" s="5">
        <f t="shared" si="24"/>
        <v>0.007410193372106799</v>
      </c>
      <c r="J134" s="16">
        <f t="shared" si="25"/>
        <v>0.029640773488425642</v>
      </c>
      <c r="K134" s="1" t="b">
        <f t="shared" si="26"/>
        <v>0</v>
      </c>
      <c r="L134" s="24">
        <f t="shared" si="16"/>
        <v>0</v>
      </c>
      <c r="W134" s="1">
        <f t="shared" si="27"/>
      </c>
      <c r="X134" s="24">
        <f t="shared" si="28"/>
      </c>
    </row>
    <row r="135" spans="1:24" ht="12.75">
      <c r="A135" s="25">
        <f t="shared" si="17"/>
        <v>1.0900000000000007</v>
      </c>
      <c r="B135" s="17">
        <f t="shared" si="18"/>
        <v>3.1882521949776788</v>
      </c>
      <c r="C135" s="17">
        <f t="shared" si="19"/>
        <v>3.495887083193007</v>
      </c>
      <c r="D135" s="17">
        <f t="shared" si="20"/>
        <v>0.045114116787772045</v>
      </c>
      <c r="E135" s="2">
        <f t="shared" si="21"/>
        <v>2.2255508391251</v>
      </c>
      <c r="F135" s="24">
        <f t="shared" si="22"/>
        <v>0.226505479330187</v>
      </c>
      <c r="G135" s="2">
        <f t="shared" si="15"/>
        <v>1.3490329313355296</v>
      </c>
      <c r="H135" s="24">
        <f t="shared" si="23"/>
        <v>2.2255508391251</v>
      </c>
      <c r="I135" s="5">
        <f t="shared" si="24"/>
        <v>0.007010958660373989</v>
      </c>
      <c r="J135" s="16">
        <f t="shared" si="25"/>
        <v>0.028043834641494403</v>
      </c>
      <c r="K135" s="1" t="b">
        <f t="shared" si="26"/>
        <v>0</v>
      </c>
      <c r="L135" s="24">
        <f t="shared" si="16"/>
        <v>0</v>
      </c>
      <c r="W135" s="1">
        <f t="shared" si="27"/>
      </c>
      <c r="X135" s="24">
        <f t="shared" si="28"/>
      </c>
    </row>
    <row r="136" spans="1:24" ht="12.75">
      <c r="A136" s="25">
        <f t="shared" si="17"/>
        <v>1.1000000000000008</v>
      </c>
      <c r="B136" s="17">
        <f t="shared" si="18"/>
        <v>3.2232133215154484</v>
      </c>
      <c r="C136" s="17">
        <f t="shared" si="19"/>
        <v>3.4963382243608847</v>
      </c>
      <c r="D136" s="17">
        <f t="shared" si="20"/>
        <v>0.04268352955389128</v>
      </c>
      <c r="E136" s="2">
        <f t="shared" si="21"/>
        <v>2.2258380445127</v>
      </c>
      <c r="F136" s="24">
        <f t="shared" si="22"/>
        <v>0.22631661664339947</v>
      </c>
      <c r="G136" s="2">
        <f t="shared" si="15"/>
        <v>1.3482649642446398</v>
      </c>
      <c r="H136" s="24">
        <f t="shared" si="23"/>
        <v>2.2258380445127</v>
      </c>
      <c r="I136" s="5">
        <f t="shared" si="24"/>
        <v>0.006633233286798934</v>
      </c>
      <c r="J136" s="16">
        <f t="shared" si="25"/>
        <v>0.026532933147194182</v>
      </c>
      <c r="K136" s="1" t="b">
        <f t="shared" si="26"/>
        <v>0</v>
      </c>
      <c r="L136" s="24">
        <f t="shared" si="16"/>
        <v>0</v>
      </c>
      <c r="W136" s="1">
        <f t="shared" si="27"/>
      </c>
      <c r="X136" s="24">
        <f t="shared" si="28"/>
      </c>
    </row>
    <row r="137" spans="1:24" ht="12.75">
      <c r="A137" s="25">
        <f t="shared" si="17"/>
        <v>1.1100000000000008</v>
      </c>
      <c r="B137" s="17">
        <f t="shared" si="18"/>
        <v>3.2581788379355348</v>
      </c>
      <c r="C137" s="17">
        <f t="shared" si="19"/>
        <v>3.4967650596564237</v>
      </c>
      <c r="D137" s="17">
        <f t="shared" si="20"/>
        <v>0.040383893665668844</v>
      </c>
      <c r="E137" s="2">
        <f t="shared" si="21"/>
        <v>2.2261097763013846</v>
      </c>
      <c r="F137" s="24">
        <f t="shared" si="22"/>
        <v>0.2261379292025913</v>
      </c>
      <c r="G137" s="2">
        <f t="shared" si="15"/>
        <v>1.3475383724734955</v>
      </c>
      <c r="H137" s="24">
        <f t="shared" si="23"/>
        <v>2.2261097763013846</v>
      </c>
      <c r="I137" s="5">
        <f t="shared" si="24"/>
        <v>0.006275858405182577</v>
      </c>
      <c r="J137" s="16">
        <f t="shared" si="25"/>
        <v>0.02510343362073031</v>
      </c>
      <c r="K137" s="1" t="b">
        <f t="shared" si="26"/>
        <v>0</v>
      </c>
      <c r="L137" s="24">
        <f t="shared" si="16"/>
        <v>0</v>
      </c>
      <c r="W137" s="1">
        <f t="shared" si="27"/>
      </c>
      <c r="X137" s="24">
        <f t="shared" si="28"/>
      </c>
    </row>
    <row r="138" spans="1:24" ht="12.75">
      <c r="A138" s="25">
        <f t="shared" si="17"/>
        <v>1.1200000000000008</v>
      </c>
      <c r="B138" s="17">
        <f t="shared" si="18"/>
        <v>3.2931485077267824</v>
      </c>
      <c r="C138" s="17">
        <f t="shared" si="19"/>
        <v>3.49716889859308</v>
      </c>
      <c r="D138" s="17">
        <f t="shared" si="20"/>
        <v>0.03820815393302874</v>
      </c>
      <c r="E138" s="2">
        <f t="shared" si="21"/>
        <v>2.226366868153312</v>
      </c>
      <c r="F138" s="24">
        <f t="shared" si="22"/>
        <v>0.2259688688019075</v>
      </c>
      <c r="G138" s="2">
        <f t="shared" si="15"/>
        <v>1.3468509268678748</v>
      </c>
      <c r="H138" s="24">
        <f t="shared" si="23"/>
        <v>2.226366868153312</v>
      </c>
      <c r="I138" s="5">
        <f t="shared" si="24"/>
        <v>0.0059377376038149965</v>
      </c>
      <c r="J138" s="16">
        <f t="shared" si="25"/>
        <v>0.023750950415259986</v>
      </c>
      <c r="K138" s="1" t="b">
        <f t="shared" si="26"/>
        <v>0</v>
      </c>
      <c r="L138" s="24">
        <f t="shared" si="16"/>
        <v>0</v>
      </c>
      <c r="W138" s="1">
        <f t="shared" si="27"/>
      </c>
      <c r="X138" s="24">
        <f t="shared" si="28"/>
      </c>
    </row>
    <row r="139" spans="1:24" ht="12.75">
      <c r="A139" s="25">
        <f t="shared" si="17"/>
        <v>1.1300000000000008</v>
      </c>
      <c r="B139" s="17">
        <f t="shared" si="18"/>
        <v>3.32812210712041</v>
      </c>
      <c r="C139" s="17">
        <f t="shared" si="19"/>
        <v>3.4975509801324107</v>
      </c>
      <c r="D139" s="17">
        <f t="shared" si="20"/>
        <v>0.03614963527429641</v>
      </c>
      <c r="E139" s="2">
        <f t="shared" si="21"/>
        <v>2.2266101088159065</v>
      </c>
      <c r="F139" s="24">
        <f t="shared" si="22"/>
        <v>0.22580891677086304</v>
      </c>
      <c r="G139" s="2">
        <f t="shared" si="15"/>
        <v>1.3462005183724088</v>
      </c>
      <c r="H139" s="24">
        <f t="shared" si="23"/>
        <v>2.2266101088159065</v>
      </c>
      <c r="I139" s="5">
        <f t="shared" si="24"/>
        <v>0.005617833541726069</v>
      </c>
      <c r="J139" s="16">
        <f t="shared" si="25"/>
        <v>0.022471334166902723</v>
      </c>
      <c r="K139" s="1" t="b">
        <f t="shared" si="26"/>
        <v>0</v>
      </c>
      <c r="L139" s="24">
        <f t="shared" si="16"/>
        <v>0</v>
      </c>
      <c r="W139" s="1">
        <f t="shared" si="27"/>
      </c>
      <c r="X139" s="24">
        <f t="shared" si="28"/>
      </c>
    </row>
    <row r="140" spans="1:24" ht="12.75">
      <c r="A140" s="25">
        <f t="shared" si="17"/>
        <v>1.1400000000000008</v>
      </c>
      <c r="B140" s="17">
        <f t="shared" si="18"/>
        <v>3.3630994244034977</v>
      </c>
      <c r="C140" s="17">
        <f t="shared" si="19"/>
        <v>3.497912476485154</v>
      </c>
      <c r="D140" s="17">
        <f t="shared" si="20"/>
        <v>0.03420202223732821</v>
      </c>
      <c r="E140" s="2">
        <f t="shared" si="21"/>
        <v>2.2268402445417017</v>
      </c>
      <c r="F140" s="24">
        <f t="shared" si="22"/>
        <v>0.22565758238308326</v>
      </c>
      <c r="G140" s="2">
        <f t="shared" si="15"/>
        <v>1.3455851515600876</v>
      </c>
      <c r="H140" s="24">
        <f t="shared" si="23"/>
        <v>2.2268402445417017</v>
      </c>
      <c r="I140" s="5">
        <f t="shared" si="24"/>
        <v>0.0053151647661665025</v>
      </c>
      <c r="J140" s="16">
        <f t="shared" si="25"/>
        <v>0.02126065906466601</v>
      </c>
      <c r="K140" s="1" t="b">
        <f t="shared" si="26"/>
        <v>0</v>
      </c>
      <c r="L140" s="24">
        <f t="shared" si="16"/>
        <v>0</v>
      </c>
      <c r="W140" s="1">
        <f t="shared" si="27"/>
      </c>
      <c r="X140" s="24">
        <f t="shared" si="28"/>
      </c>
    </row>
    <row r="141" spans="1:24" ht="12.75">
      <c r="A141" s="25">
        <f t="shared" si="17"/>
        <v>1.1500000000000008</v>
      </c>
      <c r="B141" s="17">
        <f t="shared" si="18"/>
        <v>3.3980802592694612</v>
      </c>
      <c r="C141" s="17">
        <f t="shared" si="19"/>
        <v>3.4982544967075273</v>
      </c>
      <c r="D141" s="17">
        <f t="shared" si="20"/>
        <v>0.032359339623945264</v>
      </c>
      <c r="E141" s="2">
        <f t="shared" si="21"/>
        <v>2.227057981377814</v>
      </c>
      <c r="F141" s="24">
        <f t="shared" si="22"/>
        <v>0.22551440135077588</v>
      </c>
      <c r="G141" s="2">
        <f t="shared" si="15"/>
        <v>1.345002938510374</v>
      </c>
      <c r="H141" s="24">
        <f t="shared" si="23"/>
        <v>2.227057981377814</v>
      </c>
      <c r="I141" s="5">
        <f t="shared" si="24"/>
        <v>0.00502880270155176</v>
      </c>
      <c r="J141" s="16">
        <f t="shared" si="25"/>
        <v>0.02011521080620704</v>
      </c>
      <c r="K141" s="1" t="b">
        <f t="shared" si="26"/>
        <v>0</v>
      </c>
      <c r="L141" s="24">
        <f t="shared" si="16"/>
        <v>0</v>
      </c>
      <c r="W141" s="1">
        <f t="shared" si="27"/>
      </c>
      <c r="X141" s="24">
        <f t="shared" si="28"/>
      </c>
    </row>
    <row r="142" spans="1:24" ht="12.75">
      <c r="A142" s="25">
        <f t="shared" si="17"/>
        <v>1.1600000000000008</v>
      </c>
      <c r="B142" s="17">
        <f t="shared" si="18"/>
        <v>3.433064422203518</v>
      </c>
      <c r="C142" s="17">
        <f t="shared" si="19"/>
        <v>3.498578090103767</v>
      </c>
      <c r="D142" s="17">
        <f t="shared" si="20"/>
        <v>0.030615934158271095</v>
      </c>
      <c r="E142" s="2">
        <f t="shared" si="21"/>
        <v>2.2272639873320674</v>
      </c>
      <c r="F142" s="24">
        <f t="shared" si="22"/>
        <v>0.22537893440031362</v>
      </c>
      <c r="G142" s="2">
        <f t="shared" si="15"/>
        <v>1.3444520930171333</v>
      </c>
      <c r="H142" s="24">
        <f t="shared" si="23"/>
        <v>2.2272639873320674</v>
      </c>
      <c r="I142" s="5">
        <f t="shared" si="24"/>
        <v>0.00475786880062723</v>
      </c>
      <c r="J142" s="16">
        <f t="shared" si="25"/>
        <v>0.01903147520250581</v>
      </c>
      <c r="K142" s="1" t="b">
        <f t="shared" si="26"/>
        <v>0</v>
      </c>
      <c r="L142" s="24">
        <f t="shared" si="16"/>
        <v>0</v>
      </c>
      <c r="W142" s="1">
        <f t="shared" si="27"/>
      </c>
      <c r="X142" s="24">
        <f t="shared" si="28"/>
      </c>
    </row>
    <row r="143" spans="1:24" ht="12.75">
      <c r="A143" s="25">
        <f t="shared" si="17"/>
        <v>1.1700000000000008</v>
      </c>
      <c r="B143" s="17">
        <f t="shared" si="18"/>
        <v>3.4680517339012633</v>
      </c>
      <c r="C143" s="17">
        <f t="shared" si="19"/>
        <v>3.4988842494453496</v>
      </c>
      <c r="D143" s="17">
        <f t="shared" si="20"/>
        <v>0.028966457142718442</v>
      </c>
      <c r="E143" s="2">
        <f t="shared" si="21"/>
        <v>2.2274588944224143</v>
      </c>
      <c r="F143" s="24">
        <f t="shared" si="22"/>
        <v>0.2252507659245601</v>
      </c>
      <c r="G143" s="2">
        <f t="shared" si="15"/>
        <v>1.3439309251086253</v>
      </c>
      <c r="H143" s="24">
        <f t="shared" si="23"/>
        <v>2.2274588944224143</v>
      </c>
      <c r="I143" s="5">
        <f t="shared" si="24"/>
        <v>0.004501531849120166</v>
      </c>
      <c r="J143" s="16">
        <f t="shared" si="25"/>
        <v>0.018006127396480665</v>
      </c>
      <c r="K143" s="1" t="b">
        <f t="shared" si="26"/>
        <v>0</v>
      </c>
      <c r="L143" s="24">
        <f t="shared" si="16"/>
        <v>0</v>
      </c>
      <c r="W143" s="1">
        <f t="shared" si="27"/>
      </c>
      <c r="X143" s="24">
        <f t="shared" si="28"/>
      </c>
    </row>
    <row r="144" spans="1:24" ht="12.75">
      <c r="A144" s="25">
        <f t="shared" si="17"/>
        <v>1.1800000000000008</v>
      </c>
      <c r="B144" s="17">
        <f t="shared" si="18"/>
        <v>3.503042024718574</v>
      </c>
      <c r="C144" s="17">
        <f t="shared" si="19"/>
        <v>3.499173914016777</v>
      </c>
      <c r="D144" s="17">
        <f t="shared" si="20"/>
        <v>0.027405848048384918</v>
      </c>
      <c r="E144" s="2">
        <f t="shared" si="21"/>
        <v>2.2276433006159393</v>
      </c>
      <c r="F144" s="24">
        <f t="shared" si="22"/>
        <v>0.22512950270780638</v>
      </c>
      <c r="G144" s="2">
        <f t="shared" si="15"/>
        <v>1.3434378358627488</v>
      </c>
      <c r="H144" s="24">
        <f t="shared" si="23"/>
        <v>2.2276433006159393</v>
      </c>
      <c r="I144" s="5">
        <f t="shared" si="24"/>
        <v>0.004259005415612749</v>
      </c>
      <c r="J144" s="16">
        <f t="shared" si="25"/>
        <v>0.017036021662450995</v>
      </c>
      <c r="K144" s="1" t="b">
        <f t="shared" si="26"/>
        <v>0</v>
      </c>
      <c r="L144" s="24">
        <f t="shared" si="16"/>
        <v>0</v>
      </c>
      <c r="W144" s="1">
        <f t="shared" si="27"/>
      </c>
      <c r="X144" s="24">
        <f t="shared" si="28"/>
      </c>
    </row>
    <row r="145" spans="1:24" ht="12.75">
      <c r="A145" s="25">
        <f t="shared" si="17"/>
        <v>1.1900000000000008</v>
      </c>
      <c r="B145" s="17">
        <f t="shared" si="18"/>
        <v>3.5380351341511442</v>
      </c>
      <c r="C145" s="17">
        <f t="shared" si="19"/>
        <v>3.4994479724972605</v>
      </c>
      <c r="D145" s="17">
        <f t="shared" si="20"/>
        <v>0.025929318989565003</v>
      </c>
      <c r="E145" s="2">
        <f t="shared" si="21"/>
        <v>2.2278177716634002</v>
      </c>
      <c r="F145" s="24">
        <f t="shared" si="22"/>
        <v>0.22501477271939824</v>
      </c>
      <c r="G145" s="2">
        <f t="shared" si="15"/>
        <v>1.3429713125016005</v>
      </c>
      <c r="H145" s="24">
        <f t="shared" si="23"/>
        <v>2.2278177716634002</v>
      </c>
      <c r="I145" s="5">
        <f t="shared" si="24"/>
        <v>0.004029545438796467</v>
      </c>
      <c r="J145" s="16">
        <f t="shared" si="25"/>
        <v>0.016118181755184313</v>
      </c>
      <c r="K145" s="1" t="b">
        <f t="shared" si="26"/>
        <v>0</v>
      </c>
      <c r="L145" s="24">
        <f t="shared" si="16"/>
        <v>0</v>
      </c>
      <c r="W145" s="1">
        <f t="shared" si="27"/>
      </c>
      <c r="X145" s="24">
        <f t="shared" si="28"/>
      </c>
    </row>
    <row r="146" spans="1:24" ht="12.75">
      <c r="A146" s="25">
        <f t="shared" si="17"/>
        <v>1.2000000000000008</v>
      </c>
      <c r="B146" s="17">
        <f t="shared" si="18"/>
        <v>3.5730309103420663</v>
      </c>
      <c r="C146" s="17">
        <f t="shared" si="19"/>
        <v>3.499707265687156</v>
      </c>
      <c r="D146" s="17">
        <f t="shared" si="20"/>
        <v>0.02453234003471297</v>
      </c>
      <c r="E146" s="2">
        <f t="shared" si="21"/>
        <v>2.227982842834928</v>
      </c>
      <c r="F146" s="24">
        <f t="shared" si="22"/>
        <v>0.22490622397236243</v>
      </c>
      <c r="G146" s="2">
        <f t="shared" si="15"/>
        <v>1.34252992375034</v>
      </c>
      <c r="H146" s="24">
        <f t="shared" si="23"/>
        <v>2.227982842834928</v>
      </c>
      <c r="I146" s="5">
        <f t="shared" si="24"/>
        <v>0.0038124479447248505</v>
      </c>
      <c r="J146" s="16">
        <f t="shared" si="25"/>
        <v>0.015249791778897848</v>
      </c>
      <c r="K146" s="1" t="b">
        <f t="shared" si="26"/>
        <v>0</v>
      </c>
      <c r="L146" s="24">
        <f t="shared" si="16"/>
        <v>0</v>
      </c>
      <c r="W146" s="1">
        <f t="shared" si="27"/>
      </c>
      <c r="X146" s="24">
        <f t="shared" si="28"/>
      </c>
    </row>
    <row r="147" spans="1:24" ht="12.75">
      <c r="A147" s="25">
        <f t="shared" si="17"/>
        <v>1.2100000000000009</v>
      </c>
      <c r="B147" s="17">
        <f t="shared" si="18"/>
        <v>3.6080292096159394</v>
      </c>
      <c r="C147" s="17">
        <f t="shared" si="19"/>
        <v>3.499952589087503</v>
      </c>
      <c r="D147" s="17">
        <f t="shared" si="20"/>
        <v>0.023210625308788212</v>
      </c>
      <c r="E147" s="2">
        <f t="shared" si="21"/>
        <v>2.2281390205622134</v>
      </c>
      <c r="F147" s="24">
        <f t="shared" si="22"/>
        <v>0.22480352344352492</v>
      </c>
      <c r="G147" s="2">
        <f t="shared" si="15"/>
        <v>1.3421123154460965</v>
      </c>
      <c r="H147" s="24">
        <f t="shared" si="23"/>
        <v>2.2281390205622134</v>
      </c>
      <c r="I147" s="5">
        <f t="shared" si="24"/>
        <v>0.003607046887049825</v>
      </c>
      <c r="J147" s="16">
        <f t="shared" si="25"/>
        <v>0.0144281875481993</v>
      </c>
      <c r="K147" s="1" t="b">
        <f t="shared" si="26"/>
        <v>0</v>
      </c>
      <c r="L147" s="24">
        <f t="shared" si="16"/>
        <v>0</v>
      </c>
      <c r="W147" s="1">
        <f t="shared" si="27"/>
      </c>
      <c r="X147" s="24">
        <f t="shared" si="28"/>
      </c>
    </row>
    <row r="148" spans="1:24" ht="12.75">
      <c r="A148" s="25">
        <f t="shared" si="17"/>
        <v>1.2200000000000009</v>
      </c>
      <c r="B148" s="17">
        <f t="shared" si="18"/>
        <v>3.64302989603808</v>
      </c>
      <c r="C148" s="17">
        <f t="shared" si="19"/>
        <v>3.500184695340591</v>
      </c>
      <c r="D148" s="17">
        <f t="shared" si="20"/>
        <v>0.02196011984436067</v>
      </c>
      <c r="E148" s="2">
        <f t="shared" si="21"/>
        <v>2.228286783992219</v>
      </c>
      <c r="F148" s="24">
        <f t="shared" si="22"/>
        <v>0.22470635605180933</v>
      </c>
      <c r="G148" s="2">
        <f t="shared" si="15"/>
        <v>1.341717206383452</v>
      </c>
      <c r="H148" s="24">
        <f t="shared" si="23"/>
        <v>2.228286783992219</v>
      </c>
      <c r="I148" s="5">
        <f t="shared" si="24"/>
        <v>0.0034127121036186536</v>
      </c>
      <c r="J148" s="16">
        <f t="shared" si="25"/>
        <v>0.013650848414471728</v>
      </c>
      <c r="K148" s="1" t="b">
        <f t="shared" si="26"/>
        <v>0</v>
      </c>
      <c r="L148" s="24">
        <f t="shared" si="16"/>
        <v>0</v>
      </c>
      <c r="W148" s="1">
        <f t="shared" si="27"/>
      </c>
      <c r="X148" s="24">
        <f t="shared" si="28"/>
      </c>
    </row>
    <row r="149" spans="1:24" ht="12.75">
      <c r="A149" s="25">
        <f t="shared" si="17"/>
        <v>1.2300000000000009</v>
      </c>
      <c r="B149" s="17">
        <f t="shared" si="18"/>
        <v>3.6780328409974783</v>
      </c>
      <c r="C149" s="17">
        <f t="shared" si="19"/>
        <v>3.5004042965390343</v>
      </c>
      <c r="D149" s="17">
        <f t="shared" si="20"/>
        <v>0.020776987141149998</v>
      </c>
      <c r="E149" s="2">
        <f t="shared" si="21"/>
        <v>2.228426586457184</v>
      </c>
      <c r="F149" s="24">
        <f t="shared" si="22"/>
        <v>0.22461442369157938</v>
      </c>
      <c r="G149" s="2">
        <f t="shared" si="15"/>
        <v>1.3413433843837477</v>
      </c>
      <c r="H149" s="24">
        <f t="shared" si="23"/>
        <v>2.228426586457184</v>
      </c>
      <c r="I149" s="5">
        <f t="shared" si="24"/>
        <v>0.0032288473831587616</v>
      </c>
      <c r="J149" s="16">
        <f t="shared" si="25"/>
        <v>0.012915389532635047</v>
      </c>
      <c r="K149" s="1" t="b">
        <f t="shared" si="26"/>
        <v>0</v>
      </c>
      <c r="L149" s="24">
        <f t="shared" si="16"/>
        <v>0</v>
      </c>
      <c r="W149" s="1">
        <f t="shared" si="27"/>
      </c>
      <c r="X149" s="24">
        <f t="shared" si="28"/>
      </c>
    </row>
    <row r="150" spans="1:24" ht="12.75">
      <c r="A150" s="25">
        <f t="shared" si="17"/>
        <v>1.2400000000000009</v>
      </c>
      <c r="B150" s="17">
        <f t="shared" si="18"/>
        <v>3.7130379228122257</v>
      </c>
      <c r="C150" s="17">
        <f t="shared" si="19"/>
        <v>3.500612066410446</v>
      </c>
      <c r="D150" s="17">
        <f t="shared" si="20"/>
        <v>0.01965759739577621</v>
      </c>
      <c r="E150" s="2">
        <f t="shared" si="21"/>
        <v>2.2285588568654267</v>
      </c>
      <c r="F150" s="24">
        <f t="shared" si="22"/>
        <v>0.22452744431806573</v>
      </c>
      <c r="G150" s="2">
        <f t="shared" si="15"/>
        <v>1.340989702576182</v>
      </c>
      <c r="H150" s="24">
        <f t="shared" si="23"/>
        <v>2.2285588568654267</v>
      </c>
      <c r="I150" s="5">
        <f t="shared" si="24"/>
        <v>0.0030548886361314587</v>
      </c>
      <c r="J150" s="16">
        <f t="shared" si="25"/>
        <v>0.01221955454452428</v>
      </c>
      <c r="K150" s="1" t="b">
        <f t="shared" si="26"/>
        <v>0</v>
      </c>
      <c r="L150" s="24">
        <f t="shared" si="16"/>
        <v>0</v>
      </c>
      <c r="W150" s="1">
        <f t="shared" si="27"/>
      </c>
      <c r="X150" s="24">
        <f t="shared" si="28"/>
      </c>
    </row>
    <row r="151" spans="1:24" ht="12.75">
      <c r="A151" s="25">
        <f t="shared" si="17"/>
        <v>1.2500000000000009</v>
      </c>
      <c r="B151" s="17">
        <f t="shared" si="18"/>
        <v>3.7480450263561997</v>
      </c>
      <c r="C151" s="17">
        <f t="shared" si="19"/>
        <v>3.5008086423844036</v>
      </c>
      <c r="D151" s="17">
        <f t="shared" si="20"/>
        <v>0.018598516365692635</v>
      </c>
      <c r="E151" s="2">
        <f t="shared" si="21"/>
        <v>2.2286840010172204</v>
      </c>
      <c r="F151" s="24">
        <f t="shared" si="22"/>
        <v>0.22444515108206123</v>
      </c>
      <c r="G151" s="2">
        <f t="shared" si="15"/>
        <v>1.3406550758792455</v>
      </c>
      <c r="H151" s="24">
        <f t="shared" si="23"/>
        <v>2.2286840010172204</v>
      </c>
      <c r="I151" s="5">
        <f t="shared" si="24"/>
        <v>0.002890302164122449</v>
      </c>
      <c r="J151" s="16">
        <f t="shared" si="25"/>
        <v>0.011561208656488242</v>
      </c>
      <c r="K151" s="1" t="b">
        <f t="shared" si="26"/>
        <v>0</v>
      </c>
      <c r="L151" s="24">
        <f t="shared" si="16"/>
        <v>0</v>
      </c>
      <c r="W151" s="1">
        <f t="shared" si="27"/>
      </c>
      <c r="X151" s="24">
        <f t="shared" si="28"/>
      </c>
    </row>
    <row r="152" spans="1:24" ht="12.75">
      <c r="A152" s="25">
        <f t="shared" si="17"/>
        <v>1.260000000000001</v>
      </c>
      <c r="B152" s="17">
        <f t="shared" si="18"/>
        <v>3.783054042705862</v>
      </c>
      <c r="C152" s="17">
        <f t="shared" si="19"/>
        <v>3.5009946275480606</v>
      </c>
      <c r="D152" s="17">
        <f t="shared" si="20"/>
        <v>0.017596494833048072</v>
      </c>
      <c r="E152" s="2">
        <f t="shared" si="21"/>
        <v>2.2288024028497717</v>
      </c>
      <c r="F152" s="24">
        <f t="shared" si="22"/>
        <v>0.22436729151123952</v>
      </c>
      <c r="G152" s="2">
        <f t="shared" si="15"/>
        <v>1.3403384776717384</v>
      </c>
      <c r="H152" s="24">
        <f t="shared" si="23"/>
        <v>2.2288024028497717</v>
      </c>
      <c r="I152" s="5">
        <f t="shared" si="24"/>
        <v>0.0027345830224790313</v>
      </c>
      <c r="J152" s="16">
        <f t="shared" si="25"/>
        <v>0.010938332089916125</v>
      </c>
      <c r="K152" s="1" t="b">
        <f t="shared" si="26"/>
        <v>0</v>
      </c>
      <c r="L152" s="24">
        <f t="shared" si="16"/>
        <v>0</v>
      </c>
      <c r="W152" s="1">
        <f t="shared" si="27"/>
      </c>
      <c r="X152" s="24">
        <f t="shared" si="28"/>
      </c>
    </row>
    <row r="153" spans="1:24" ht="12.75">
      <c r="A153" s="25">
        <f t="shared" si="17"/>
        <v>1.270000000000001</v>
      </c>
      <c r="B153" s="17">
        <f t="shared" si="18"/>
        <v>3.818064868806084</v>
      </c>
      <c r="C153" s="17">
        <f t="shared" si="19"/>
        <v>3.501170592496391</v>
      </c>
      <c r="D153" s="17">
        <f t="shared" si="20"/>
        <v>0.016648458636227943</v>
      </c>
      <c r="E153" s="2">
        <f t="shared" si="21"/>
        <v>2.2289144256151223</v>
      </c>
      <c r="F153" s="24">
        <f t="shared" si="22"/>
        <v>0.22429362673558095</v>
      </c>
      <c r="G153" s="2">
        <f t="shared" si="15"/>
        <v>1.3400389366431433</v>
      </c>
      <c r="H153" s="24">
        <f t="shared" si="23"/>
        <v>2.2289144256151223</v>
      </c>
      <c r="I153" s="5">
        <f t="shared" si="24"/>
        <v>0.002587253471161899</v>
      </c>
      <c r="J153" s="16">
        <f t="shared" si="25"/>
        <v>0.010349013884644709</v>
      </c>
      <c r="K153" s="1" t="b">
        <f t="shared" si="26"/>
        <v>0</v>
      </c>
      <c r="L153" s="24">
        <f t="shared" si="16"/>
        <v>0</v>
      </c>
      <c r="W153" s="1">
        <f t="shared" si="27"/>
      </c>
      <c r="X153" s="24">
        <f t="shared" si="28"/>
      </c>
    </row>
    <row r="154" spans="1:24" ht="12.75">
      <c r="A154" s="25">
        <f t="shared" si="17"/>
        <v>1.280000000000001</v>
      </c>
      <c r="B154" s="17">
        <f t="shared" si="18"/>
        <v>3.8530774071539797</v>
      </c>
      <c r="C154" s="17">
        <f t="shared" si="19"/>
        <v>3.5013370770827534</v>
      </c>
      <c r="D154" s="17">
        <f t="shared" si="20"/>
        <v>0.0157514992384565</v>
      </c>
      <c r="E154" s="2">
        <f t="shared" si="21"/>
        <v>2.229020412994595</v>
      </c>
      <c r="F154" s="24">
        <f t="shared" si="22"/>
        <v>0.22422393075452685</v>
      </c>
      <c r="G154" s="2">
        <f t="shared" si="15"/>
        <v>1.3397555338136737</v>
      </c>
      <c r="H154" s="24">
        <f t="shared" si="23"/>
        <v>2.229020412994595</v>
      </c>
      <c r="I154" s="5">
        <f t="shared" si="24"/>
        <v>0.0024478615090536837</v>
      </c>
      <c r="J154" s="16">
        <f t="shared" si="25"/>
        <v>0.009791446036213403</v>
      </c>
      <c r="K154" s="1" t="b">
        <f t="shared" si="26"/>
        <v>0</v>
      </c>
      <c r="L154" s="24">
        <f t="shared" si="16"/>
        <v>0</v>
      </c>
      <c r="W154" s="1">
        <f t="shared" si="27"/>
      </c>
      <c r="X154" s="24">
        <f t="shared" si="28"/>
      </c>
    </row>
    <row r="155" spans="1:24" ht="12.75">
      <c r="A155" s="25">
        <f t="shared" si="17"/>
        <v>1.290000000000001</v>
      </c>
      <c r="B155" s="17">
        <f t="shared" si="18"/>
        <v>3.888091565499769</v>
      </c>
      <c r="C155" s="17">
        <f t="shared" si="19"/>
        <v>3.501494592075138</v>
      </c>
      <c r="D155" s="17">
        <f t="shared" si="20"/>
        <v>0.014902864804503702</v>
      </c>
      <c r="E155" s="2">
        <f t="shared" si="21"/>
        <v>2.2291206901531915</v>
      </c>
      <c r="F155" s="24">
        <f t="shared" si="22"/>
        <v>0.2241579897436211</v>
      </c>
      <c r="G155" s="2">
        <f aca="true" t="shared" si="29" ref="G155:G218">($H$20-$H$19)*F155/$B$20+$H$19</f>
        <v>1.33948739971489</v>
      </c>
      <c r="H155" s="24">
        <f t="shared" si="23"/>
        <v>2.2291206901531915</v>
      </c>
      <c r="I155" s="5">
        <f t="shared" si="24"/>
        <v>0.0023159794872422146</v>
      </c>
      <c r="J155" s="16">
        <f t="shared" si="25"/>
        <v>0.009263917948967304</v>
      </c>
      <c r="K155" s="1" t="b">
        <f t="shared" si="26"/>
        <v>0</v>
      </c>
      <c r="L155" s="24">
        <f aca="true" t="shared" si="30" ref="L155:L218">2*PI()*$B$13*H155-C155</f>
        <v>0</v>
      </c>
      <c r="W155" s="1">
        <f t="shared" si="27"/>
      </c>
      <c r="X155" s="24">
        <f t="shared" si="28"/>
      </c>
    </row>
    <row r="156" spans="1:24" ht="12.75">
      <c r="A156" s="25">
        <f aca="true" t="shared" si="31" ref="A156:A219">A155+$B$22</f>
        <v>1.300000000000001</v>
      </c>
      <c r="B156" s="17">
        <f aca="true" t="shared" si="32" ref="B156:B219">B155+$B$22*(C156+C155)/2</f>
        <v>3.9231072565637604</v>
      </c>
      <c r="C156" s="17">
        <f aca="true" t="shared" si="33" ref="C156:C219">C155+D155*$B$22</f>
        <v>3.501643620723183</v>
      </c>
      <c r="D156" s="17">
        <f aca="true" t="shared" si="34" ref="D156:D219">IF(K156,$J$17,($B$21*$B$15*$B$14*($B$20*(1-C156*$B$15/(2*PI()*$B$13*$B$19))-$B$18)/($B$12*$B$13)))</f>
        <v>0.01409995175818434</v>
      </c>
      <c r="E156" s="2">
        <f aca="true" t="shared" si="35" ref="E156:E219">IF(K156,$B$19*(1-F156/$B$20),H156*$B$15)</f>
        <v>2.2292155647371863</v>
      </c>
      <c r="F156" s="24">
        <f aca="true" t="shared" si="36" ref="F156:F219">IF(K156,(I156/($B$15*$B$14)+$B$18),$B$20*(1-E156/$B$19))</f>
        <v>0.2240956013985038</v>
      </c>
      <c r="G156" s="2">
        <f t="shared" si="29"/>
        <v>1.3392337117222</v>
      </c>
      <c r="H156" s="24">
        <f aca="true" t="shared" si="37" ref="H156:H219">IF(K156,E156/$B$15,C156/(2*PI()*$B$13))</f>
        <v>2.2292155647371863</v>
      </c>
      <c r="I156" s="5">
        <f aca="true" t="shared" si="38" ref="I156:I219">IF(K156,$H$17*$B$13,$B$15*$B$14*(F156-$B$18))</f>
        <v>0.0021912027970075743</v>
      </c>
      <c r="J156" s="16">
        <f aca="true" t="shared" si="39" ref="J156:J219">$B$15*$B$14*($B$20*(1-C156*$B$15/(2*PI()*$B$13*$B$19))-$B$18)/$B$13</f>
        <v>0.008764811188030297</v>
      </c>
      <c r="K156" s="1" t="b">
        <f aca="true" t="shared" si="40" ref="K156:K219">J156&gt;IF(K155,$H$17,$H$16)</f>
        <v>0</v>
      </c>
      <c r="L156" s="24">
        <f t="shared" si="30"/>
        <v>0</v>
      </c>
      <c r="W156" s="1">
        <f aca="true" t="shared" si="41" ref="W156:W219">IF(OR(AND(B156&gt;=$I$6,B155&lt;$I$6),AND(B156&gt;=$I$7,B155&lt;$I$7),AND(B156&gt;=$I$8,B155&lt;$I$8),AND(B156&gt;=$I$9,B155&lt;$I$9),AND(B156&gt;=$I$10,B155&lt;$I$10),AND(B156&gt;=$I$11,B155&lt;$I$11)),INT(B156),"")</f>
      </c>
      <c r="X156" s="24">
        <f aca="true" t="shared" si="42" ref="X156:X219">IF(W156="","",(W156-B155)/(B156-B155)*$B$22+A155)</f>
      </c>
    </row>
    <row r="157" spans="1:24" ht="12.75">
      <c r="A157" s="25">
        <f t="shared" si="31"/>
        <v>1.310000000000001</v>
      </c>
      <c r="B157" s="17">
        <f t="shared" si="32"/>
        <v>3.95812439776858</v>
      </c>
      <c r="C157" s="17">
        <f t="shared" si="33"/>
        <v>3.501784620240765</v>
      </c>
      <c r="D157" s="17">
        <f t="shared" si="34"/>
        <v>0.01334029679468251</v>
      </c>
      <c r="E157" s="2">
        <f t="shared" si="35"/>
        <v>2.2293053278179733</v>
      </c>
      <c r="F157" s="24">
        <f t="shared" si="36"/>
        <v>0.224036574314251</v>
      </c>
      <c r="G157" s="2">
        <f t="shared" si="29"/>
        <v>1.3389936915310845</v>
      </c>
      <c r="H157" s="24">
        <f t="shared" si="37"/>
        <v>2.2293053278179733</v>
      </c>
      <c r="I157" s="5">
        <f t="shared" si="38"/>
        <v>0.0020731486285019973</v>
      </c>
      <c r="J157" s="16">
        <f t="shared" si="39"/>
        <v>0.008292594514006657</v>
      </c>
      <c r="K157" s="1" t="b">
        <f t="shared" si="40"/>
        <v>0</v>
      </c>
      <c r="L157" s="24">
        <f t="shared" si="30"/>
        <v>0</v>
      </c>
      <c r="W157" s="1">
        <f t="shared" si="41"/>
      </c>
      <c r="X157" s="24">
        <f t="shared" si="42"/>
      </c>
    </row>
    <row r="158" spans="1:24" ht="12.75">
      <c r="A158" s="25">
        <f t="shared" si="31"/>
        <v>1.320000000000001</v>
      </c>
      <c r="B158" s="17">
        <f t="shared" si="32"/>
        <v>3.9931429109858274</v>
      </c>
      <c r="C158" s="17">
        <f t="shared" si="33"/>
        <v>3.501918023208712</v>
      </c>
      <c r="D158" s="17">
        <f t="shared" si="34"/>
        <v>0.012621569323237667</v>
      </c>
      <c r="E158" s="2">
        <f t="shared" si="35"/>
        <v>2.229390254785061</v>
      </c>
      <c r="F158" s="24">
        <f t="shared" si="36"/>
        <v>0.2239807273981505</v>
      </c>
      <c r="G158" s="2">
        <f t="shared" si="29"/>
        <v>1.3387666027692842</v>
      </c>
      <c r="H158" s="24">
        <f t="shared" si="37"/>
        <v>2.229390254785061</v>
      </c>
      <c r="I158" s="5">
        <f t="shared" si="38"/>
        <v>0.0019614547963009987</v>
      </c>
      <c r="J158" s="16">
        <f t="shared" si="39"/>
        <v>0.007845819185203995</v>
      </c>
      <c r="K158" s="1" t="b">
        <f t="shared" si="40"/>
        <v>0</v>
      </c>
      <c r="L158" s="24">
        <f t="shared" si="30"/>
        <v>0</v>
      </c>
      <c r="W158" s="1">
        <f t="shared" si="41"/>
      </c>
      <c r="X158" s="24">
        <f t="shared" si="42"/>
      </c>
    </row>
    <row r="159" spans="1:24" ht="12.75">
      <c r="A159" s="25">
        <f t="shared" si="31"/>
        <v>1.330000000000001</v>
      </c>
      <c r="B159" s="17">
        <f t="shared" si="32"/>
        <v>4.028162722296381</v>
      </c>
      <c r="C159" s="17">
        <f t="shared" si="33"/>
        <v>3.5020442389019446</v>
      </c>
      <c r="D159" s="17">
        <f t="shared" si="34"/>
        <v>0.011941564316978685</v>
      </c>
      <c r="E159" s="2">
        <f t="shared" si="35"/>
        <v>2.2294706061909557</v>
      </c>
      <c r="F159" s="24">
        <f t="shared" si="36"/>
        <v>0.22392788931411844</v>
      </c>
      <c r="G159" s="2">
        <f t="shared" si="29"/>
        <v>1.3385517487376462</v>
      </c>
      <c r="H159" s="24">
        <f t="shared" si="37"/>
        <v>2.2294706061909557</v>
      </c>
      <c r="I159" s="5">
        <f t="shared" si="38"/>
        <v>0.0018557786282368816</v>
      </c>
      <c r="J159" s="16">
        <f t="shared" si="39"/>
        <v>0.007423114512947526</v>
      </c>
      <c r="K159" s="1" t="b">
        <f t="shared" si="40"/>
        <v>0</v>
      </c>
      <c r="L159" s="24">
        <f t="shared" si="30"/>
        <v>0</v>
      </c>
      <c r="W159" s="1">
        <f t="shared" si="41"/>
        <v>4</v>
      </c>
      <c r="X159" s="24">
        <f t="shared" si="42"/>
        <v>1.321958059954512</v>
      </c>
    </row>
    <row r="160" spans="1:24" ht="12.75">
      <c r="A160" s="25">
        <f t="shared" si="31"/>
        <v>1.340000000000001</v>
      </c>
      <c r="B160" s="17">
        <f t="shared" si="32"/>
        <v>4.063183761763616</v>
      </c>
      <c r="C160" s="17">
        <f t="shared" si="33"/>
        <v>3.5021636545451145</v>
      </c>
      <c r="D160" s="17">
        <f t="shared" si="34"/>
        <v>0.011298195547995457</v>
      </c>
      <c r="E160" s="2">
        <f t="shared" si="35"/>
        <v>2.2295466285505277</v>
      </c>
      <c r="F160" s="24">
        <f t="shared" si="36"/>
        <v>0.2238778979570459</v>
      </c>
      <c r="G160" s="2">
        <f t="shared" si="29"/>
        <v>1.3383484702726742</v>
      </c>
      <c r="H160" s="24">
        <f t="shared" si="37"/>
        <v>2.2295466285505277</v>
      </c>
      <c r="I160" s="5">
        <f t="shared" si="38"/>
        <v>0.0017557959140918067</v>
      </c>
      <c r="J160" s="16">
        <f t="shared" si="39"/>
        <v>0.0070231836563656724</v>
      </c>
      <c r="K160" s="1" t="b">
        <f t="shared" si="40"/>
        <v>0</v>
      </c>
      <c r="L160" s="24">
        <f t="shared" si="30"/>
        <v>0</v>
      </c>
      <c r="W160" s="1">
        <f t="shared" si="41"/>
      </c>
      <c r="X160" s="24">
        <f t="shared" si="42"/>
      </c>
    </row>
    <row r="161" spans="1:24" ht="12.75">
      <c r="A161" s="25">
        <f t="shared" si="31"/>
        <v>1.350000000000001</v>
      </c>
      <c r="B161" s="17">
        <f t="shared" si="32"/>
        <v>4.098205963218844</v>
      </c>
      <c r="C161" s="17">
        <f t="shared" si="33"/>
        <v>3.5022766365005946</v>
      </c>
      <c r="D161" s="17">
        <f t="shared" si="34"/>
        <v>0.010689489186879156</v>
      </c>
      <c r="E161" s="2">
        <f t="shared" si="35"/>
        <v>2.229618555097307</v>
      </c>
      <c r="F161" s="24">
        <f t="shared" si="36"/>
        <v>0.22383059995546728</v>
      </c>
      <c r="G161" s="2">
        <f t="shared" si="29"/>
        <v>1.3381561437242433</v>
      </c>
      <c r="H161" s="24">
        <f t="shared" si="37"/>
        <v>2.229618555097307</v>
      </c>
      <c r="I161" s="5">
        <f t="shared" si="38"/>
        <v>0.001661199910934552</v>
      </c>
      <c r="J161" s="16">
        <f t="shared" si="39"/>
        <v>0.006644799643736654</v>
      </c>
      <c r="K161" s="1" t="b">
        <f t="shared" si="40"/>
        <v>0</v>
      </c>
      <c r="L161" s="24">
        <f t="shared" si="30"/>
        <v>0</v>
      </c>
      <c r="W161" s="1">
        <f t="shared" si="41"/>
      </c>
      <c r="X161" s="24">
        <f t="shared" si="42"/>
      </c>
    </row>
    <row r="162" spans="1:24" ht="12.75">
      <c r="A162" s="25">
        <f t="shared" si="31"/>
        <v>1.360000000000001</v>
      </c>
      <c r="B162" s="17">
        <f t="shared" si="32"/>
        <v>4.1332292640583095</v>
      </c>
      <c r="C162" s="17">
        <f t="shared" si="33"/>
        <v>3.5023835313924634</v>
      </c>
      <c r="D162" s="17">
        <f t="shared" si="34"/>
        <v>0.010113577747085352</v>
      </c>
      <c r="E162" s="2">
        <f t="shared" si="35"/>
        <v>2.229686606499036</v>
      </c>
      <c r="F162" s="24">
        <f t="shared" si="36"/>
        <v>0.22378585020102298</v>
      </c>
      <c r="G162" s="2">
        <f t="shared" si="29"/>
        <v>1.3379741790422661</v>
      </c>
      <c r="H162" s="24">
        <f t="shared" si="37"/>
        <v>2.229686606499036</v>
      </c>
      <c r="I162" s="5">
        <f t="shared" si="38"/>
        <v>0.0015717004020459613</v>
      </c>
      <c r="J162" s="16">
        <f t="shared" si="39"/>
        <v>0.006286801608183845</v>
      </c>
      <c r="K162" s="1" t="b">
        <f t="shared" si="40"/>
        <v>0</v>
      </c>
      <c r="L162" s="24">
        <f t="shared" si="30"/>
        <v>0</v>
      </c>
      <c r="W162" s="1">
        <f t="shared" si="41"/>
      </c>
      <c r="X162" s="24">
        <f t="shared" si="42"/>
      </c>
    </row>
    <row r="163" spans="1:24" ht="12.75">
      <c r="A163" s="25">
        <f t="shared" si="31"/>
        <v>1.370000000000001</v>
      </c>
      <c r="B163" s="17">
        <f t="shared" si="32"/>
        <v>4.168253605051121</v>
      </c>
      <c r="C163" s="17">
        <f t="shared" si="33"/>
        <v>3.5024846671699343</v>
      </c>
      <c r="D163" s="17">
        <f t="shared" si="34"/>
        <v>0.009568694355560065</v>
      </c>
      <c r="E163" s="2">
        <f t="shared" si="35"/>
        <v>2.2297509915346674</v>
      </c>
      <c r="F163" s="24">
        <f t="shared" si="36"/>
        <v>0.22374351140327303</v>
      </c>
      <c r="G163" s="2">
        <f t="shared" si="29"/>
        <v>1.3378020179664452</v>
      </c>
      <c r="H163" s="24">
        <f t="shared" si="37"/>
        <v>2.2297509915346674</v>
      </c>
      <c r="I163" s="5">
        <f t="shared" si="38"/>
        <v>0.0014870228065460567</v>
      </c>
      <c r="J163" s="16">
        <f t="shared" si="39"/>
        <v>0.005948091226182672</v>
      </c>
      <c r="K163" s="1" t="b">
        <f t="shared" si="40"/>
        <v>0</v>
      </c>
      <c r="L163" s="24">
        <f t="shared" si="30"/>
        <v>0</v>
      </c>
      <c r="W163" s="1">
        <f t="shared" si="41"/>
      </c>
      <c r="X163" s="24">
        <f t="shared" si="42"/>
      </c>
    </row>
    <row r="164" spans="1:24" ht="12.75">
      <c r="A164" s="25">
        <f t="shared" si="31"/>
        <v>1.380000000000001</v>
      </c>
      <c r="B164" s="17">
        <f t="shared" si="32"/>
        <v>4.203278930157539</v>
      </c>
      <c r="C164" s="17">
        <f t="shared" si="33"/>
        <v>3.50258035411349</v>
      </c>
      <c r="D164" s="17">
        <f t="shared" si="34"/>
        <v>0.00905316733205685</v>
      </c>
      <c r="E164" s="2">
        <f t="shared" si="35"/>
        <v>2.229811907734893</v>
      </c>
      <c r="F164" s="24">
        <f t="shared" si="36"/>
        <v>0.2237034536684945</v>
      </c>
      <c r="G164" s="2">
        <f t="shared" si="29"/>
        <v>1.337639132313547</v>
      </c>
      <c r="H164" s="24">
        <f t="shared" si="37"/>
        <v>2.229811907734893</v>
      </c>
      <c r="I164" s="5">
        <f t="shared" si="38"/>
        <v>0.001406907336989005</v>
      </c>
      <c r="J164" s="16">
        <f t="shared" si="39"/>
        <v>0.00562762934795602</v>
      </c>
      <c r="K164" s="1" t="b">
        <f t="shared" si="40"/>
        <v>0</v>
      </c>
      <c r="L164" s="24">
        <f t="shared" si="30"/>
        <v>0</v>
      </c>
      <c r="W164" s="1">
        <f t="shared" si="41"/>
      </c>
      <c r="X164" s="24">
        <f t="shared" si="42"/>
      </c>
    </row>
    <row r="165" spans="1:24" ht="12.75">
      <c r="A165" s="25">
        <f t="shared" si="31"/>
        <v>1.390000000000001</v>
      </c>
      <c r="B165" s="17">
        <f t="shared" si="32"/>
        <v>4.2383051863570405</v>
      </c>
      <c r="C165" s="17">
        <f t="shared" si="33"/>
        <v>3.5026708857868107</v>
      </c>
      <c r="D165" s="17">
        <f t="shared" si="34"/>
        <v>0.008565415060477463</v>
      </c>
      <c r="E165" s="2">
        <f t="shared" si="35"/>
        <v>2.2298695419881542</v>
      </c>
      <c r="F165" s="24">
        <f t="shared" si="36"/>
        <v>0.22366555410117467</v>
      </c>
      <c r="G165" s="2">
        <f t="shared" si="29"/>
        <v>1.3374850223569659</v>
      </c>
      <c r="H165" s="24">
        <f t="shared" si="37"/>
        <v>2.2298695419881542</v>
      </c>
      <c r="I165" s="5">
        <f t="shared" si="38"/>
        <v>0.0013311082023493293</v>
      </c>
      <c r="J165" s="16">
        <f t="shared" si="39"/>
        <v>0.005324432809397317</v>
      </c>
      <c r="K165" s="1" t="b">
        <f t="shared" si="40"/>
        <v>0</v>
      </c>
      <c r="L165" s="24">
        <f t="shared" si="30"/>
        <v>0</v>
      </c>
      <c r="W165" s="1">
        <f t="shared" si="41"/>
      </c>
      <c r="X165" s="24">
        <f t="shared" si="42"/>
      </c>
    </row>
    <row r="166" spans="1:24" ht="12.75">
      <c r="A166" s="25">
        <f t="shared" si="31"/>
        <v>1.400000000000001</v>
      </c>
      <c r="B166" s="17">
        <f t="shared" si="32"/>
        <v>4.273332323485661</v>
      </c>
      <c r="C166" s="17">
        <f t="shared" si="33"/>
        <v>3.5027565399374154</v>
      </c>
      <c r="D166" s="17">
        <f t="shared" si="34"/>
        <v>0.0081039411365449</v>
      </c>
      <c r="E166" s="2">
        <f t="shared" si="35"/>
        <v>2.2299240711140143</v>
      </c>
      <c r="F166" s="24">
        <f t="shared" si="36"/>
        <v>0.22362969642697111</v>
      </c>
      <c r="G166" s="2">
        <f t="shared" si="29"/>
        <v>1.3373392152935772</v>
      </c>
      <c r="H166" s="24">
        <f t="shared" si="37"/>
        <v>2.2299240711140143</v>
      </c>
      <c r="I166" s="5">
        <f t="shared" si="38"/>
        <v>0.0012593928539422206</v>
      </c>
      <c r="J166" s="16">
        <f t="shared" si="39"/>
        <v>0.005037571415767328</v>
      </c>
      <c r="K166" s="1" t="b">
        <f t="shared" si="40"/>
        <v>0</v>
      </c>
      <c r="L166" s="24">
        <f t="shared" si="30"/>
        <v>0</v>
      </c>
      <c r="W166" s="1">
        <f t="shared" si="41"/>
      </c>
      <c r="X166" s="24">
        <f t="shared" si="42"/>
      </c>
    </row>
    <row r="167" spans="1:24" ht="12.75">
      <c r="A167" s="25">
        <f t="shared" si="31"/>
        <v>1.410000000000001</v>
      </c>
      <c r="B167" s="17">
        <f t="shared" si="32"/>
        <v>4.308360294082092</v>
      </c>
      <c r="C167" s="17">
        <f t="shared" si="33"/>
        <v>3.502837579348781</v>
      </c>
      <c r="D167" s="17">
        <f t="shared" si="34"/>
        <v>0.0076673297768823315</v>
      </c>
      <c r="E167" s="2">
        <f t="shared" si="35"/>
        <v>2.229975662405631</v>
      </c>
      <c r="F167" s="24">
        <f t="shared" si="36"/>
        <v>0.22359577063598576</v>
      </c>
      <c r="G167" s="2">
        <f t="shared" si="29"/>
        <v>1.3372012637931918</v>
      </c>
      <c r="H167" s="24">
        <f t="shared" si="37"/>
        <v>2.229975662405631</v>
      </c>
      <c r="I167" s="5">
        <f t="shared" si="38"/>
        <v>0.001191541271971519</v>
      </c>
      <c r="J167" s="16">
        <f t="shared" si="39"/>
        <v>0.004766165087886076</v>
      </c>
      <c r="K167" s="1" t="b">
        <f t="shared" si="40"/>
        <v>0</v>
      </c>
      <c r="L167" s="24">
        <f t="shared" si="30"/>
        <v>0</v>
      </c>
      <c r="W167" s="1">
        <f t="shared" si="41"/>
      </c>
      <c r="X167" s="24">
        <f t="shared" si="42"/>
      </c>
    </row>
    <row r="168" spans="1:24" ht="12.75">
      <c r="A168" s="25">
        <f t="shared" si="31"/>
        <v>1.420000000000001</v>
      </c>
      <c r="B168" s="17">
        <f t="shared" si="32"/>
        <v>4.343389053242069</v>
      </c>
      <c r="C168" s="17">
        <f t="shared" si="33"/>
        <v>3.5029142526465495</v>
      </c>
      <c r="D168" s="17">
        <f t="shared" si="34"/>
        <v>0.007254241475471308</v>
      </c>
      <c r="E168" s="2">
        <f t="shared" si="35"/>
        <v>2.230024474143003</v>
      </c>
      <c r="F168" s="24">
        <f t="shared" si="36"/>
        <v>0.22356367264526258</v>
      </c>
      <c r="G168" s="2">
        <f t="shared" si="29"/>
        <v>1.33707074462618</v>
      </c>
      <c r="H168" s="24">
        <f t="shared" si="37"/>
        <v>2.230024474143003</v>
      </c>
      <c r="I168" s="5">
        <f t="shared" si="38"/>
        <v>0.0011273452905251613</v>
      </c>
      <c r="J168" s="16">
        <f t="shared" si="39"/>
        <v>0.004509381162100645</v>
      </c>
      <c r="K168" s="1" t="b">
        <f t="shared" si="40"/>
        <v>0</v>
      </c>
      <c r="L168" s="24">
        <f t="shared" si="30"/>
        <v>0</v>
      </c>
      <c r="W168" s="1">
        <f t="shared" si="41"/>
      </c>
      <c r="X168" s="24">
        <f t="shared" si="42"/>
      </c>
    </row>
    <row r="169" spans="1:24" ht="12.75">
      <c r="A169" s="25">
        <f t="shared" si="31"/>
        <v>1.430000000000001</v>
      </c>
      <c r="B169" s="17">
        <f t="shared" si="32"/>
        <v>4.378418558480608</v>
      </c>
      <c r="C169" s="17">
        <f t="shared" si="33"/>
        <v>3.5029867950613043</v>
      </c>
      <c r="D169" s="17">
        <f t="shared" si="34"/>
        <v>0.006863408894068749</v>
      </c>
      <c r="E169" s="2">
        <f t="shared" si="35"/>
        <v>2.230070656078571</v>
      </c>
      <c r="F169" s="24">
        <f t="shared" si="36"/>
        <v>0.223533303979461</v>
      </c>
      <c r="G169" s="2">
        <f t="shared" si="29"/>
        <v>1.3369472573650036</v>
      </c>
      <c r="H169" s="24">
        <f t="shared" si="37"/>
        <v>2.230070656078571</v>
      </c>
      <c r="I169" s="5">
        <f t="shared" si="38"/>
        <v>0.0010666079589219946</v>
      </c>
      <c r="J169" s="16">
        <f t="shared" si="39"/>
        <v>0.004266431835686424</v>
      </c>
      <c r="K169" s="1" t="b">
        <f t="shared" si="40"/>
        <v>0</v>
      </c>
      <c r="L169" s="24">
        <f t="shared" si="30"/>
        <v>0</v>
      </c>
      <c r="W169" s="1">
        <f t="shared" si="41"/>
      </c>
      <c r="X169" s="24">
        <f t="shared" si="42"/>
      </c>
    </row>
    <row r="170" spans="1:24" ht="12.75">
      <c r="A170" s="25">
        <f t="shared" si="31"/>
        <v>1.440000000000001</v>
      </c>
      <c r="B170" s="17">
        <f t="shared" si="32"/>
        <v>4.413448769601666</v>
      </c>
      <c r="C170" s="17">
        <f t="shared" si="33"/>
        <v>3.503055429150245</v>
      </c>
      <c r="D170" s="17">
        <f t="shared" si="34"/>
        <v>0.006493632974100239</v>
      </c>
      <c r="E170" s="2">
        <f t="shared" si="35"/>
        <v>2.230114349896649</v>
      </c>
      <c r="F170" s="24">
        <f t="shared" si="36"/>
        <v>0.2235045714687405</v>
      </c>
      <c r="G170" s="2">
        <f t="shared" si="29"/>
        <v>1.3368304231557306</v>
      </c>
      <c r="H170" s="24">
        <f t="shared" si="37"/>
        <v>2.230114349896649</v>
      </c>
      <c r="I170" s="5">
        <f t="shared" si="38"/>
        <v>0.0010091429374810001</v>
      </c>
      <c r="J170" s="16">
        <f t="shared" si="39"/>
        <v>0.004036571749922446</v>
      </c>
      <c r="K170" s="1" t="b">
        <f t="shared" si="40"/>
        <v>0</v>
      </c>
      <c r="L170" s="24">
        <f t="shared" si="30"/>
        <v>0</v>
      </c>
      <c r="W170" s="1">
        <f t="shared" si="41"/>
      </c>
      <c r="X170" s="24">
        <f t="shared" si="42"/>
      </c>
    </row>
    <row r="171" spans="1:24" ht="12.75">
      <c r="A171" s="25">
        <f t="shared" si="31"/>
        <v>1.450000000000001</v>
      </c>
      <c r="B171" s="17">
        <f t="shared" si="32"/>
        <v>4.448479648574817</v>
      </c>
      <c r="C171" s="17">
        <f t="shared" si="33"/>
        <v>3.503120365479986</v>
      </c>
      <c r="D171" s="17">
        <f t="shared" si="34"/>
        <v>0.006143779257966528</v>
      </c>
      <c r="E171" s="2">
        <f t="shared" si="35"/>
        <v>2.230155689648107</v>
      </c>
      <c r="F171" s="24">
        <f t="shared" si="36"/>
        <v>0.22347738696291797</v>
      </c>
      <c r="G171" s="2">
        <f t="shared" si="29"/>
        <v>1.3367198835557232</v>
      </c>
      <c r="H171" s="24">
        <f t="shared" si="37"/>
        <v>2.230155689648107</v>
      </c>
      <c r="I171" s="5">
        <f t="shared" si="38"/>
        <v>0.0009547739258359278</v>
      </c>
      <c r="J171" s="16">
        <f t="shared" si="39"/>
        <v>0.003819095703342157</v>
      </c>
      <c r="K171" s="1" t="b">
        <f t="shared" si="40"/>
        <v>0</v>
      </c>
      <c r="L171" s="24">
        <f t="shared" si="30"/>
        <v>0</v>
      </c>
      <c r="W171" s="1">
        <f t="shared" si="41"/>
      </c>
      <c r="X171" s="24">
        <f t="shared" si="42"/>
      </c>
    </row>
    <row r="172" spans="1:24" ht="12.75">
      <c r="A172" s="25">
        <f t="shared" si="31"/>
        <v>1.460000000000001</v>
      </c>
      <c r="B172" s="17">
        <f t="shared" si="32"/>
        <v>4.48351115941858</v>
      </c>
      <c r="C172" s="17">
        <f t="shared" si="33"/>
        <v>3.5031818032725655</v>
      </c>
      <c r="D172" s="17">
        <f t="shared" si="34"/>
        <v>0.005812774408586723</v>
      </c>
      <c r="E172" s="2">
        <f t="shared" si="35"/>
        <v>2.230194802161634</v>
      </c>
      <c r="F172" s="24">
        <f t="shared" si="36"/>
        <v>0.2234516670610265</v>
      </c>
      <c r="G172" s="2">
        <f t="shared" si="29"/>
        <v>1.336615299433949</v>
      </c>
      <c r="H172" s="24">
        <f t="shared" si="37"/>
        <v>2.230194802161634</v>
      </c>
      <c r="I172" s="5">
        <f t="shared" si="38"/>
        <v>0.0009033341220530122</v>
      </c>
      <c r="J172" s="16">
        <f t="shared" si="39"/>
        <v>0.003613336488212049</v>
      </c>
      <c r="K172" s="1" t="b">
        <f t="shared" si="40"/>
        <v>0</v>
      </c>
      <c r="L172" s="24">
        <f t="shared" si="30"/>
        <v>0</v>
      </c>
      <c r="W172" s="1">
        <f t="shared" si="41"/>
      </c>
      <c r="X172" s="24">
        <f t="shared" si="42"/>
      </c>
    </row>
    <row r="173" spans="1:24" ht="12.75">
      <c r="A173" s="25">
        <f t="shared" si="31"/>
        <v>1.470000000000001</v>
      </c>
      <c r="B173" s="17">
        <f t="shared" si="32"/>
        <v>4.518543268090026</v>
      </c>
      <c r="C173" s="17">
        <f t="shared" si="33"/>
        <v>3.503239931016651</v>
      </c>
      <c r="D173" s="17">
        <f t="shared" si="34"/>
        <v>0.005499602916450268</v>
      </c>
      <c r="E173" s="2">
        <f t="shared" si="35"/>
        <v>2.2302318074328418</v>
      </c>
      <c r="F173" s="24">
        <f t="shared" si="36"/>
        <v>0.2234273328554464</v>
      </c>
      <c r="G173" s="2">
        <f t="shared" si="29"/>
        <v>1.3365163499305488</v>
      </c>
      <c r="H173" s="24">
        <f t="shared" si="37"/>
        <v>2.2302318074328418</v>
      </c>
      <c r="I173" s="5">
        <f t="shared" si="38"/>
        <v>0.0008546657108927658</v>
      </c>
      <c r="J173" s="16">
        <f t="shared" si="39"/>
        <v>0.0034186628435695088</v>
      </c>
      <c r="K173" s="1" t="b">
        <f t="shared" si="40"/>
        <v>0</v>
      </c>
      <c r="L173" s="24">
        <f t="shared" si="30"/>
        <v>0</v>
      </c>
      <c r="W173" s="1">
        <f t="shared" si="41"/>
      </c>
      <c r="X173" s="24">
        <f t="shared" si="42"/>
      </c>
    </row>
    <row r="174" spans="1:24" ht="12.75">
      <c r="A174" s="25">
        <f t="shared" si="31"/>
        <v>1.480000000000001</v>
      </c>
      <c r="B174" s="17">
        <f t="shared" si="32"/>
        <v>4.553575942380339</v>
      </c>
      <c r="C174" s="17">
        <f t="shared" si="33"/>
        <v>3.5032949270458156</v>
      </c>
      <c r="D174" s="17">
        <f t="shared" si="34"/>
        <v>0.005203303984055298</v>
      </c>
      <c r="E174" s="2">
        <f t="shared" si="35"/>
        <v>2.2302668189924097</v>
      </c>
      <c r="F174" s="24">
        <f t="shared" si="36"/>
        <v>0.22340430968981614</v>
      </c>
      <c r="G174" s="2">
        <f t="shared" si="29"/>
        <v>1.336422731472436</v>
      </c>
      <c r="H174" s="24">
        <f t="shared" si="37"/>
        <v>2.2302668189924097</v>
      </c>
      <c r="I174" s="5">
        <f t="shared" si="38"/>
        <v>0.0008086193796322805</v>
      </c>
      <c r="J174" s="16">
        <f t="shared" si="39"/>
        <v>0.0032344775185275676</v>
      </c>
      <c r="K174" s="1" t="b">
        <f t="shared" si="40"/>
        <v>0</v>
      </c>
      <c r="L174" s="24">
        <f t="shared" si="30"/>
        <v>0</v>
      </c>
      <c r="W174" s="1">
        <f t="shared" si="41"/>
      </c>
      <c r="X174" s="24">
        <f t="shared" si="42"/>
      </c>
    </row>
    <row r="175" spans="1:24" ht="12.75">
      <c r="A175" s="25">
        <f t="shared" si="31"/>
        <v>1.490000000000001</v>
      </c>
      <c r="B175" s="17">
        <f t="shared" si="32"/>
        <v>4.588609151815996</v>
      </c>
      <c r="C175" s="17">
        <f t="shared" si="33"/>
        <v>3.503346960085656</v>
      </c>
      <c r="D175" s="17">
        <f t="shared" si="34"/>
        <v>0.004922968578242829</v>
      </c>
      <c r="E175" s="2">
        <f t="shared" si="35"/>
        <v>2.2302999442543885</v>
      </c>
      <c r="F175" s="24">
        <f t="shared" si="36"/>
        <v>0.22338252692999339</v>
      </c>
      <c r="G175" s="2">
        <f t="shared" si="29"/>
        <v>1.3363341568419613</v>
      </c>
      <c r="H175" s="24">
        <f t="shared" si="37"/>
        <v>2.2302999442543885</v>
      </c>
      <c r="I175" s="5">
        <f t="shared" si="38"/>
        <v>0.000765053859986764</v>
      </c>
      <c r="J175" s="16">
        <f t="shared" si="39"/>
        <v>0.003060215439947056</v>
      </c>
      <c r="K175" s="1" t="b">
        <f t="shared" si="40"/>
        <v>0</v>
      </c>
      <c r="L175" s="24">
        <f t="shared" si="30"/>
        <v>0</v>
      </c>
      <c r="W175" s="1">
        <f t="shared" si="41"/>
      </c>
      <c r="X175" s="24">
        <f t="shared" si="42"/>
      </c>
    </row>
    <row r="176" spans="1:24" ht="12.75">
      <c r="A176" s="25">
        <f t="shared" si="31"/>
        <v>1.500000000000001</v>
      </c>
      <c r="B176" s="17">
        <f t="shared" si="32"/>
        <v>4.623642867565281</v>
      </c>
      <c r="C176" s="17">
        <f t="shared" si="33"/>
        <v>3.5033961897714385</v>
      </c>
      <c r="D176" s="17">
        <f t="shared" si="34"/>
        <v>0.004657736641299548</v>
      </c>
      <c r="E176" s="2">
        <f t="shared" si="35"/>
        <v>2.2303312848457453</v>
      </c>
      <c r="F176" s="24">
        <f t="shared" si="36"/>
        <v>0.2233619177473503</v>
      </c>
      <c r="G176" s="2">
        <f t="shared" si="29"/>
        <v>1.3362503542957347</v>
      </c>
      <c r="H176" s="24">
        <f t="shared" si="37"/>
        <v>2.2303312848457453</v>
      </c>
      <c r="I176" s="5">
        <f t="shared" si="38"/>
        <v>0.0007238354947006198</v>
      </c>
      <c r="J176" s="16">
        <f t="shared" si="39"/>
        <v>0.0028953419788024792</v>
      </c>
      <c r="K176" s="1" t="b">
        <f t="shared" si="40"/>
        <v>0</v>
      </c>
      <c r="L176" s="24">
        <f t="shared" si="30"/>
        <v>0</v>
      </c>
      <c r="W176" s="1">
        <f t="shared" si="41"/>
      </c>
      <c r="X176" s="24">
        <f t="shared" si="42"/>
      </c>
    </row>
    <row r="177" spans="1:24" ht="12.75">
      <c r="A177" s="25">
        <f t="shared" si="31"/>
        <v>1.5100000000000011</v>
      </c>
      <c r="B177" s="17">
        <f t="shared" si="32"/>
        <v>4.6586770623498275</v>
      </c>
      <c r="C177" s="17">
        <f t="shared" si="33"/>
        <v>3.5034427671378516</v>
      </c>
      <c r="D177" s="17">
        <f t="shared" si="34"/>
        <v>0.004406794452352035</v>
      </c>
      <c r="E177" s="2">
        <f t="shared" si="35"/>
        <v>2.2303609369181485</v>
      </c>
      <c r="F177" s="24">
        <f t="shared" si="36"/>
        <v>0.22334241891374668</v>
      </c>
      <c r="G177" s="2">
        <f t="shared" si="29"/>
        <v>1.3361710667309272</v>
      </c>
      <c r="H177" s="24">
        <f t="shared" si="37"/>
        <v>2.2303609369181485</v>
      </c>
      <c r="I177" s="5">
        <f t="shared" si="38"/>
        <v>0.0006848378274933453</v>
      </c>
      <c r="J177" s="16">
        <f t="shared" si="39"/>
        <v>0.002739351309972049</v>
      </c>
      <c r="K177" s="1" t="b">
        <f t="shared" si="40"/>
        <v>0</v>
      </c>
      <c r="L177" s="24">
        <f t="shared" si="30"/>
        <v>0</v>
      </c>
      <c r="W177" s="1">
        <f t="shared" si="41"/>
      </c>
      <c r="X177" s="24">
        <f t="shared" si="42"/>
      </c>
    </row>
    <row r="178" spans="1:24" ht="12.75">
      <c r="A178" s="25">
        <f t="shared" si="31"/>
        <v>1.5200000000000011</v>
      </c>
      <c r="B178" s="17">
        <f t="shared" si="32"/>
        <v>4.693711710360929</v>
      </c>
      <c r="C178" s="17">
        <f t="shared" si="33"/>
        <v>3.5034868350823754</v>
      </c>
      <c r="D178" s="17">
        <f t="shared" si="34"/>
        <v>0.004169372130894623</v>
      </c>
      <c r="E178" s="2">
        <f t="shared" si="35"/>
        <v>2.2303889914429598</v>
      </c>
      <c r="F178" s="24">
        <f t="shared" si="36"/>
        <v>0.2233239706075478</v>
      </c>
      <c r="G178" s="2">
        <f t="shared" si="29"/>
        <v>1.33609605089649</v>
      </c>
      <c r="H178" s="24">
        <f t="shared" si="37"/>
        <v>2.2303889914429598</v>
      </c>
      <c r="I178" s="5">
        <f t="shared" si="38"/>
        <v>0.0006479412150955932</v>
      </c>
      <c r="J178" s="16">
        <f t="shared" si="39"/>
        <v>0.0025917648603808185</v>
      </c>
      <c r="K178" s="1" t="b">
        <f t="shared" si="40"/>
        <v>0</v>
      </c>
      <c r="L178" s="24">
        <f t="shared" si="30"/>
        <v>0</v>
      </c>
      <c r="W178" s="1">
        <f t="shared" si="41"/>
      </c>
      <c r="X178" s="24">
        <f t="shared" si="42"/>
      </c>
    </row>
    <row r="179" spans="1:24" ht="12.75">
      <c r="A179" s="25">
        <f t="shared" si="31"/>
        <v>1.5300000000000011</v>
      </c>
      <c r="B179" s="17">
        <f t="shared" si="32"/>
        <v>4.728746787180359</v>
      </c>
      <c r="C179" s="17">
        <f t="shared" si="33"/>
        <v>3.503528528803684</v>
      </c>
      <c r="D179" s="17">
        <f t="shared" si="34"/>
        <v>0.003944741274828894</v>
      </c>
      <c r="E179" s="2">
        <f t="shared" si="35"/>
        <v>2.2304155344903287</v>
      </c>
      <c r="F179" s="24">
        <f t="shared" si="36"/>
        <v>0.22330651623009506</v>
      </c>
      <c r="G179" s="2">
        <f t="shared" si="29"/>
        <v>1.3360250766468718</v>
      </c>
      <c r="H179" s="24">
        <f t="shared" si="37"/>
        <v>2.2304155344903287</v>
      </c>
      <c r="I179" s="5">
        <f t="shared" si="38"/>
        <v>0.0006130324601901216</v>
      </c>
      <c r="J179" s="16">
        <f t="shared" si="39"/>
        <v>0.002452129840758932</v>
      </c>
      <c r="K179" s="1" t="b">
        <f t="shared" si="40"/>
        <v>0</v>
      </c>
      <c r="L179" s="24">
        <f t="shared" si="30"/>
        <v>0</v>
      </c>
      <c r="W179" s="1">
        <f t="shared" si="41"/>
      </c>
      <c r="X179" s="24">
        <f t="shared" si="42"/>
      </c>
    </row>
    <row r="180" spans="1:24" ht="12.75">
      <c r="A180" s="25">
        <f t="shared" si="31"/>
        <v>1.5400000000000011</v>
      </c>
      <c r="B180" s="17">
        <f t="shared" si="32"/>
        <v>4.76378226970546</v>
      </c>
      <c r="C180" s="17">
        <f t="shared" si="33"/>
        <v>3.5035679762164325</v>
      </c>
      <c r="D180" s="17">
        <f t="shared" si="34"/>
        <v>0.003732212725758588</v>
      </c>
      <c r="E180" s="2">
        <f t="shared" si="35"/>
        <v>2.230440647493253</v>
      </c>
      <c r="F180" s="24">
        <f t="shared" si="36"/>
        <v>0.22329000223206305</v>
      </c>
      <c r="G180" s="2">
        <f t="shared" si="29"/>
        <v>1.3359579262359391</v>
      </c>
      <c r="H180" s="24">
        <f t="shared" si="37"/>
        <v>2.230440647493253</v>
      </c>
      <c r="I180" s="5">
        <f t="shared" si="38"/>
        <v>0.0005800044641260937</v>
      </c>
      <c r="J180" s="16">
        <f t="shared" si="39"/>
        <v>0.002320017856504375</v>
      </c>
      <c r="K180" s="1" t="b">
        <f t="shared" si="40"/>
        <v>0</v>
      </c>
      <c r="L180" s="24">
        <f t="shared" si="30"/>
        <v>0</v>
      </c>
      <c r="W180" s="1">
        <f t="shared" si="41"/>
      </c>
      <c r="X180" s="24">
        <f t="shared" si="42"/>
      </c>
    </row>
    <row r="181" spans="1:24" ht="12.75">
      <c r="A181" s="25">
        <f t="shared" si="31"/>
        <v>1.5500000000000012</v>
      </c>
      <c r="B181" s="17">
        <f t="shared" si="32"/>
        <v>4.7988181360782605</v>
      </c>
      <c r="C181" s="17">
        <f t="shared" si="33"/>
        <v>3.50360529834369</v>
      </c>
      <c r="D181" s="17">
        <f t="shared" si="34"/>
        <v>0.003531134454669472</v>
      </c>
      <c r="E181" s="2">
        <f t="shared" si="35"/>
        <v>2.230464407497412</v>
      </c>
      <c r="F181" s="24">
        <f t="shared" si="36"/>
        <v>0.22327437794917263</v>
      </c>
      <c r="G181" s="2">
        <f t="shared" si="29"/>
        <v>1.3358943936489434</v>
      </c>
      <c r="H181" s="24">
        <f t="shared" si="37"/>
        <v>2.230464407497412</v>
      </c>
      <c r="I181" s="5">
        <f t="shared" si="38"/>
        <v>0.0005487558983452434</v>
      </c>
      <c r="J181" s="16">
        <f t="shared" si="39"/>
        <v>0.0021950235933794193</v>
      </c>
      <c r="K181" s="1" t="b">
        <f t="shared" si="40"/>
        <v>0</v>
      </c>
      <c r="L181" s="24">
        <f t="shared" si="30"/>
        <v>0</v>
      </c>
      <c r="W181" s="1">
        <f t="shared" si="41"/>
      </c>
      <c r="X181" s="24">
        <f t="shared" si="42"/>
      </c>
    </row>
    <row r="182" spans="1:24" ht="12.75">
      <c r="A182" s="25">
        <f t="shared" si="31"/>
        <v>1.5600000000000012</v>
      </c>
      <c r="B182" s="17">
        <f t="shared" si="32"/>
        <v>4.8338543656184205</v>
      </c>
      <c r="C182" s="17">
        <f t="shared" si="33"/>
        <v>3.5036406096882367</v>
      </c>
      <c r="D182" s="17">
        <f t="shared" si="34"/>
        <v>0.0033408895615477307</v>
      </c>
      <c r="E182" s="2">
        <f t="shared" si="35"/>
        <v>2.2304868873975394</v>
      </c>
      <c r="F182" s="24">
        <f t="shared" si="36"/>
        <v>0.2232595954467542</v>
      </c>
      <c r="G182" s="2">
        <f t="shared" si="29"/>
        <v>1.3358342839704702</v>
      </c>
      <c r="H182" s="24">
        <f t="shared" si="37"/>
        <v>2.2304868873975394</v>
      </c>
      <c r="I182" s="5">
        <f t="shared" si="38"/>
        <v>0.0005191908935083811</v>
      </c>
      <c r="J182" s="16">
        <f t="shared" si="39"/>
        <v>0.0020767635740335244</v>
      </c>
      <c r="K182" s="1" t="b">
        <f t="shared" si="40"/>
        <v>0</v>
      </c>
      <c r="L182" s="24">
        <f t="shared" si="30"/>
        <v>0</v>
      </c>
      <c r="W182" s="1">
        <f t="shared" si="41"/>
      </c>
      <c r="X182" s="24">
        <f t="shared" si="42"/>
      </c>
    </row>
    <row r="183" spans="1:24" ht="12.75">
      <c r="A183" s="25">
        <f t="shared" si="31"/>
        <v>1.5700000000000012</v>
      </c>
      <c r="B183" s="17">
        <f t="shared" si="32"/>
        <v>4.868890938759781</v>
      </c>
      <c r="C183" s="17">
        <f t="shared" si="33"/>
        <v>3.503674018583852</v>
      </c>
      <c r="D183" s="17">
        <f t="shared" si="34"/>
        <v>0.003160894382736903</v>
      </c>
      <c r="E183" s="2">
        <f t="shared" si="35"/>
        <v>2.230508156161061</v>
      </c>
      <c r="F183" s="24">
        <f t="shared" si="36"/>
        <v>0.22324560937268753</v>
      </c>
      <c r="G183" s="2">
        <f t="shared" si="29"/>
        <v>1.3357774127864548</v>
      </c>
      <c r="H183" s="24">
        <f t="shared" si="37"/>
        <v>2.230508156161061</v>
      </c>
      <c r="I183" s="5">
        <f t="shared" si="38"/>
        <v>0.0004912187453750549</v>
      </c>
      <c r="J183" s="16">
        <f t="shared" si="39"/>
        <v>0.0019648749814986655</v>
      </c>
      <c r="K183" s="1" t="b">
        <f t="shared" si="40"/>
        <v>0</v>
      </c>
      <c r="L183" s="24">
        <f t="shared" si="30"/>
        <v>0</v>
      </c>
      <c r="W183" s="1">
        <f t="shared" si="41"/>
      </c>
      <c r="X183" s="24">
        <f t="shared" si="42"/>
      </c>
    </row>
    <row r="184" spans="1:24" ht="12.75">
      <c r="A184" s="25">
        <f t="shared" si="31"/>
        <v>1.5800000000000012</v>
      </c>
      <c r="B184" s="17">
        <f t="shared" si="32"/>
        <v>4.903927836990339</v>
      </c>
      <c r="C184" s="17">
        <f t="shared" si="33"/>
        <v>3.5037056275276792</v>
      </c>
      <c r="D184" s="17">
        <f t="shared" si="34"/>
        <v>0.0029905967002970347</v>
      </c>
      <c r="E184" s="2">
        <f t="shared" si="35"/>
        <v>2.2305282790396848</v>
      </c>
      <c r="F184" s="24">
        <f t="shared" si="36"/>
        <v>0.2232323768182616</v>
      </c>
      <c r="G184" s="2">
        <f t="shared" si="29"/>
        <v>1.3357236056183985</v>
      </c>
      <c r="H184" s="24">
        <f t="shared" si="37"/>
        <v>2.2305282790396848</v>
      </c>
      <c r="I184" s="5">
        <f t="shared" si="38"/>
        <v>0.00046475363652320745</v>
      </c>
      <c r="J184" s="16">
        <f t="shared" si="39"/>
        <v>0.0018590145460912755</v>
      </c>
      <c r="K184" s="1" t="b">
        <f t="shared" si="40"/>
        <v>0</v>
      </c>
      <c r="L184" s="24">
        <f t="shared" si="30"/>
        <v>0</v>
      </c>
      <c r="W184" s="1">
        <f t="shared" si="41"/>
      </c>
      <c r="X184" s="24">
        <f t="shared" si="42"/>
      </c>
    </row>
    <row r="185" spans="1:24" ht="12.75">
      <c r="A185" s="25">
        <f t="shared" si="31"/>
        <v>1.5900000000000012</v>
      </c>
      <c r="B185" s="17">
        <f t="shared" si="32"/>
        <v>4.93896504279545</v>
      </c>
      <c r="C185" s="17">
        <f t="shared" si="33"/>
        <v>3.503735533494682</v>
      </c>
      <c r="D185" s="17">
        <f t="shared" si="34"/>
        <v>0.002829474047810828</v>
      </c>
      <c r="E185" s="2">
        <f t="shared" si="35"/>
        <v>2.2305473177695907</v>
      </c>
      <c r="F185" s="24">
        <f t="shared" si="36"/>
        <v>0.22321985718653364</v>
      </c>
      <c r="G185" s="2">
        <f t="shared" si="29"/>
        <v>1.3356726973880824</v>
      </c>
      <c r="H185" s="24">
        <f t="shared" si="37"/>
        <v>2.2305473177695907</v>
      </c>
      <c r="I185" s="5">
        <f t="shared" si="38"/>
        <v>0.00043971437306727923</v>
      </c>
      <c r="J185" s="16">
        <f t="shared" si="39"/>
        <v>0.0017588574922675626</v>
      </c>
      <c r="K185" s="1" t="b">
        <f t="shared" si="40"/>
        <v>0</v>
      </c>
      <c r="L185" s="24">
        <f t="shared" si="30"/>
        <v>0</v>
      </c>
      <c r="W185" s="1">
        <f t="shared" si="41"/>
      </c>
      <c r="X185" s="24">
        <f t="shared" si="42"/>
      </c>
    </row>
    <row r="186" spans="1:24" ht="12.75">
      <c r="A186" s="25">
        <f t="shared" si="31"/>
        <v>1.6000000000000012</v>
      </c>
      <c r="B186" s="17">
        <f t="shared" si="32"/>
        <v>4.9740025396041</v>
      </c>
      <c r="C186" s="17">
        <f t="shared" si="33"/>
        <v>3.50376382823516</v>
      </c>
      <c r="D186" s="17">
        <f t="shared" si="34"/>
        <v>0.002677032107485559</v>
      </c>
      <c r="E186" s="2">
        <f t="shared" si="35"/>
        <v>2.2305653307608333</v>
      </c>
      <c r="F186" s="24">
        <f t="shared" si="36"/>
        <v>0.22320801206777877</v>
      </c>
      <c r="G186" s="2">
        <f t="shared" si="29"/>
        <v>1.33562453191111</v>
      </c>
      <c r="H186" s="24">
        <f t="shared" si="37"/>
        <v>2.2305653307608333</v>
      </c>
      <c r="I186" s="5">
        <f t="shared" si="38"/>
        <v>0.0004160241355575245</v>
      </c>
      <c r="J186" s="16">
        <f t="shared" si="39"/>
        <v>0.001664096542230098</v>
      </c>
      <c r="K186" s="1" t="b">
        <f t="shared" si="40"/>
        <v>0</v>
      </c>
      <c r="L186" s="24">
        <f t="shared" si="30"/>
        <v>0</v>
      </c>
      <c r="W186" s="1">
        <f t="shared" si="41"/>
      </c>
      <c r="X186" s="24">
        <f t="shared" si="42"/>
      </c>
    </row>
    <row r="187" spans="1:24" ht="12.75">
      <c r="A187" s="25">
        <f t="shared" si="31"/>
        <v>1.6100000000000012</v>
      </c>
      <c r="B187" s="17">
        <f t="shared" si="32"/>
        <v>5.009040311738056</v>
      </c>
      <c r="C187" s="17">
        <f t="shared" si="33"/>
        <v>3.503790598556235</v>
      </c>
      <c r="D187" s="17">
        <f t="shared" si="34"/>
        <v>0.0025328031936006417</v>
      </c>
      <c r="E187" s="2">
        <f t="shared" si="35"/>
        <v>2.230582373276542</v>
      </c>
      <c r="F187" s="24">
        <f t="shared" si="36"/>
        <v>0.22319680512165108</v>
      </c>
      <c r="G187" s="2">
        <f t="shared" si="29"/>
        <v>1.3355789614177433</v>
      </c>
      <c r="H187" s="24">
        <f t="shared" si="37"/>
        <v>2.230582373276542</v>
      </c>
      <c r="I187" s="5">
        <f t="shared" si="38"/>
        <v>0.0003936102433021449</v>
      </c>
      <c r="J187" s="16">
        <f t="shared" si="39"/>
        <v>0.0015744409732085796</v>
      </c>
      <c r="K187" s="1" t="b">
        <f t="shared" si="40"/>
        <v>0</v>
      </c>
      <c r="L187" s="24">
        <f t="shared" si="30"/>
        <v>0</v>
      </c>
      <c r="W187" s="1">
        <f t="shared" si="41"/>
        <v>5</v>
      </c>
      <c r="X187" s="24">
        <f t="shared" si="42"/>
        <v>1.6074198383094995</v>
      </c>
    </row>
    <row r="188" spans="1:24" ht="12.75">
      <c r="A188" s="25">
        <f t="shared" si="31"/>
        <v>1.6200000000000012</v>
      </c>
      <c r="B188" s="17">
        <f t="shared" si="32"/>
        <v>5.044078344363778</v>
      </c>
      <c r="C188" s="17">
        <f t="shared" si="33"/>
        <v>3.5038159265881714</v>
      </c>
      <c r="D188" s="17">
        <f t="shared" si="34"/>
        <v>0.002396344817671492</v>
      </c>
      <c r="E188" s="2">
        <f t="shared" si="35"/>
        <v>2.2305984976024678</v>
      </c>
      <c r="F188" s="24">
        <f t="shared" si="36"/>
        <v>0.2231862019656923</v>
      </c>
      <c r="G188" s="2">
        <f t="shared" si="29"/>
        <v>1.3355358460995488</v>
      </c>
      <c r="H188" s="24">
        <f t="shared" si="37"/>
        <v>2.2305984976024678</v>
      </c>
      <c r="I188" s="5">
        <f t="shared" si="38"/>
        <v>0.0003724039313846017</v>
      </c>
      <c r="J188" s="16">
        <f t="shared" si="39"/>
        <v>0.0014896157255370746</v>
      </c>
      <c r="K188" s="1" t="b">
        <f t="shared" si="40"/>
        <v>0</v>
      </c>
      <c r="L188" s="24">
        <f t="shared" si="30"/>
        <v>0</v>
      </c>
      <c r="W188" s="1">
        <f t="shared" si="41"/>
      </c>
      <c r="X188" s="24">
        <f t="shared" si="42"/>
      </c>
    </row>
    <row r="189" spans="1:24" ht="12.75">
      <c r="A189" s="25">
        <f t="shared" si="31"/>
        <v>1.6300000000000012</v>
      </c>
      <c r="B189" s="17">
        <f t="shared" si="32"/>
        <v>5.079116623446901</v>
      </c>
      <c r="C189" s="17">
        <f t="shared" si="33"/>
        <v>3.5038398900363483</v>
      </c>
      <c r="D189" s="17">
        <f t="shared" si="34"/>
        <v>0.0022672383309082136</v>
      </c>
      <c r="E189" s="2">
        <f t="shared" si="35"/>
        <v>2.2306137532073915</v>
      </c>
      <c r="F189" s="24">
        <f t="shared" si="36"/>
        <v>0.22317617006984758</v>
      </c>
      <c r="G189" s="2">
        <f t="shared" si="29"/>
        <v>1.335495053680469</v>
      </c>
      <c r="H189" s="24">
        <f t="shared" si="37"/>
        <v>2.2306137532073915</v>
      </c>
      <c r="I189" s="5">
        <f t="shared" si="38"/>
        <v>0.0003523401396951509</v>
      </c>
      <c r="J189" s="16">
        <f t="shared" si="39"/>
        <v>0.0014093605587792712</v>
      </c>
      <c r="K189" s="1" t="b">
        <f t="shared" si="40"/>
        <v>0</v>
      </c>
      <c r="L189" s="24">
        <f t="shared" si="30"/>
        <v>0</v>
      </c>
      <c r="W189" s="1">
        <f t="shared" si="41"/>
      </c>
      <c r="X189" s="24">
        <f t="shared" si="42"/>
      </c>
    </row>
    <row r="190" spans="1:24" ht="12.75">
      <c r="A190" s="25">
        <f t="shared" si="31"/>
        <v>1.6400000000000012</v>
      </c>
      <c r="B190" s="17">
        <f t="shared" si="32"/>
        <v>5.114155135709181</v>
      </c>
      <c r="C190" s="17">
        <f t="shared" si="33"/>
        <v>3.5038625624196573</v>
      </c>
      <c r="D190" s="17">
        <f t="shared" si="34"/>
        <v>0.0021450876398259318</v>
      </c>
      <c r="E190" s="2">
        <f t="shared" si="35"/>
        <v>2.2306281868948927</v>
      </c>
      <c r="F190" s="24">
        <f t="shared" si="36"/>
        <v>0.22316667865666578</v>
      </c>
      <c r="G190" s="2">
        <f t="shared" si="29"/>
        <v>1.3354564590110103</v>
      </c>
      <c r="H190" s="24">
        <f t="shared" si="37"/>
        <v>2.2306281868948927</v>
      </c>
      <c r="I190" s="5">
        <f t="shared" si="38"/>
        <v>0.0003333573133315615</v>
      </c>
      <c r="J190" s="16">
        <f t="shared" si="39"/>
        <v>0.001333429253326246</v>
      </c>
      <c r="K190" s="1" t="b">
        <f t="shared" si="40"/>
        <v>0</v>
      </c>
      <c r="L190" s="24">
        <f t="shared" si="30"/>
        <v>0</v>
      </c>
      <c r="W190" s="1">
        <f t="shared" si="41"/>
      </c>
      <c r="X190" s="24">
        <f t="shared" si="42"/>
      </c>
    </row>
    <row r="191" spans="1:24" ht="12.75">
      <c r="A191" s="25">
        <f t="shared" si="31"/>
        <v>1.6500000000000012</v>
      </c>
      <c r="B191" s="17">
        <f t="shared" si="32"/>
        <v>5.149193868587759</v>
      </c>
      <c r="C191" s="17">
        <f t="shared" si="33"/>
        <v>3.5038840132960556</v>
      </c>
      <c r="D191" s="17">
        <f t="shared" si="34"/>
        <v>0.0020295179910300087</v>
      </c>
      <c r="E191" s="2">
        <f t="shared" si="35"/>
        <v>2.2306418429469423</v>
      </c>
      <c r="F191" s="24">
        <f t="shared" si="36"/>
        <v>0.22315769860687434</v>
      </c>
      <c r="G191" s="2">
        <f t="shared" si="29"/>
        <v>1.3354199436842844</v>
      </c>
      <c r="H191" s="24">
        <f t="shared" si="37"/>
        <v>2.2306418429469423</v>
      </c>
      <c r="I191" s="5">
        <f t="shared" si="38"/>
        <v>0.00031539721374868046</v>
      </c>
      <c r="J191" s="16">
        <f t="shared" si="39"/>
        <v>0.0012615888549947218</v>
      </c>
      <c r="K191" s="1" t="b">
        <f t="shared" si="40"/>
        <v>0</v>
      </c>
      <c r="L191" s="24">
        <f t="shared" si="30"/>
        <v>0</v>
      </c>
      <c r="W191" s="1">
        <f t="shared" si="41"/>
      </c>
      <c r="X191" s="24">
        <f t="shared" si="42"/>
      </c>
    </row>
    <row r="192" spans="1:24" ht="12.75">
      <c r="A192" s="25">
        <f t="shared" si="31"/>
        <v>1.6600000000000013</v>
      </c>
      <c r="B192" s="17">
        <f t="shared" si="32"/>
        <v>5.18423281019662</v>
      </c>
      <c r="C192" s="17">
        <f t="shared" si="33"/>
        <v>3.503904308475966</v>
      </c>
      <c r="D192" s="17">
        <f t="shared" si="34"/>
        <v>0.0019201748215023219</v>
      </c>
      <c r="E192" s="2">
        <f t="shared" si="35"/>
        <v>2.230654763259757</v>
      </c>
      <c r="F192" s="24">
        <f t="shared" si="36"/>
        <v>0.22314920237004296</v>
      </c>
      <c r="G192" s="2">
        <f t="shared" si="29"/>
        <v>1.3353853956727426</v>
      </c>
      <c r="H192" s="24">
        <f t="shared" si="37"/>
        <v>2.230654763259757</v>
      </c>
      <c r="I192" s="5">
        <f t="shared" si="38"/>
        <v>0.00029840474008591134</v>
      </c>
      <c r="J192" s="16">
        <f t="shared" si="39"/>
        <v>0.001193618960342091</v>
      </c>
      <c r="K192" s="1" t="b">
        <f t="shared" si="40"/>
        <v>0</v>
      </c>
      <c r="L192" s="24">
        <f t="shared" si="30"/>
        <v>0</v>
      </c>
      <c r="W192" s="1">
        <f t="shared" si="41"/>
      </c>
      <c r="X192" s="24">
        <f t="shared" si="42"/>
      </c>
    </row>
    <row r="193" spans="1:24" ht="12.75">
      <c r="A193" s="25">
        <f t="shared" si="31"/>
        <v>1.6700000000000013</v>
      </c>
      <c r="B193" s="17">
        <f t="shared" si="32"/>
        <v>5.21927194929012</v>
      </c>
      <c r="C193" s="17">
        <f t="shared" si="33"/>
        <v>3.503923510224181</v>
      </c>
      <c r="D193" s="17">
        <f t="shared" si="34"/>
        <v>0.0018167226708172772</v>
      </c>
      <c r="E193" s="2">
        <f t="shared" si="35"/>
        <v>2.230666987472335</v>
      </c>
      <c r="F193" s="24">
        <f t="shared" si="36"/>
        <v>0.22314116388005978</v>
      </c>
      <c r="G193" s="2">
        <f t="shared" si="29"/>
        <v>1.3353527089844797</v>
      </c>
      <c r="H193" s="24">
        <f t="shared" si="37"/>
        <v>2.230666987472335</v>
      </c>
      <c r="I193" s="5">
        <f t="shared" si="38"/>
        <v>0.0002823277601195495</v>
      </c>
      <c r="J193" s="16">
        <f t="shared" si="39"/>
        <v>0.001129311040478198</v>
      </c>
      <c r="K193" s="1" t="b">
        <f t="shared" si="40"/>
        <v>0</v>
      </c>
      <c r="L193" s="24">
        <f t="shared" si="30"/>
        <v>0</v>
      </c>
      <c r="W193" s="1">
        <f t="shared" si="41"/>
      </c>
      <c r="X193" s="24">
        <f t="shared" si="42"/>
      </c>
    </row>
    <row r="194" spans="1:24" ht="12.75">
      <c r="A194" s="25">
        <f t="shared" si="31"/>
        <v>1.6800000000000013</v>
      </c>
      <c r="B194" s="17">
        <f t="shared" si="32"/>
        <v>5.2543112752284955</v>
      </c>
      <c r="C194" s="17">
        <f t="shared" si="33"/>
        <v>3.5039416774508894</v>
      </c>
      <c r="D194" s="17">
        <f t="shared" si="34"/>
        <v>0.0017188441519487905</v>
      </c>
      <c r="E194" s="2">
        <f t="shared" si="35"/>
        <v>2.2306785530880666</v>
      </c>
      <c r="F194" s="24">
        <f t="shared" si="36"/>
        <v>0.2231335584751623</v>
      </c>
      <c r="G194" s="2">
        <f t="shared" si="29"/>
        <v>1.3353217833380564</v>
      </c>
      <c r="H194" s="24">
        <f t="shared" si="37"/>
        <v>2.2306785530880666</v>
      </c>
      <c r="I194" s="5">
        <f t="shared" si="38"/>
        <v>0.00026711695032460847</v>
      </c>
      <c r="J194" s="16">
        <f t="shared" si="39"/>
        <v>0.0010684678012984339</v>
      </c>
      <c r="K194" s="1" t="b">
        <f t="shared" si="40"/>
        <v>0</v>
      </c>
      <c r="L194" s="24">
        <f t="shared" si="30"/>
        <v>0</v>
      </c>
      <c r="W194" s="1">
        <f t="shared" si="41"/>
      </c>
      <c r="X194" s="24">
        <f t="shared" si="42"/>
      </c>
    </row>
    <row r="195" spans="1:24" ht="12.75">
      <c r="A195" s="25">
        <f t="shared" si="31"/>
        <v>1.6900000000000013</v>
      </c>
      <c r="B195" s="17">
        <f t="shared" si="32"/>
        <v>5.289350777945212</v>
      </c>
      <c r="C195" s="17">
        <f t="shared" si="33"/>
        <v>3.503958865892409</v>
      </c>
      <c r="D195" s="17">
        <f t="shared" si="34"/>
        <v>0.0016262389775544856</v>
      </c>
      <c r="E195" s="2">
        <f t="shared" si="35"/>
        <v>2.230689495589794</v>
      </c>
      <c r="F195" s="24">
        <f t="shared" si="36"/>
        <v>0.22312636282227552</v>
      </c>
      <c r="G195" s="2">
        <f t="shared" si="29"/>
        <v>1.3352925238548388</v>
      </c>
      <c r="H195" s="24">
        <f t="shared" si="37"/>
        <v>2.230689495589794</v>
      </c>
      <c r="I195" s="5">
        <f t="shared" si="38"/>
        <v>0.00025272564455103286</v>
      </c>
      <c r="J195" s="16">
        <f t="shared" si="39"/>
        <v>0.0010109025782025771</v>
      </c>
      <c r="K195" s="1" t="b">
        <f t="shared" si="40"/>
        <v>0</v>
      </c>
      <c r="L195" s="24">
        <f t="shared" si="30"/>
        <v>0</v>
      </c>
      <c r="W195" s="1">
        <f t="shared" si="41"/>
      </c>
      <c r="X195" s="24">
        <f t="shared" si="42"/>
      </c>
    </row>
    <row r="196" spans="1:24" ht="12.75">
      <c r="A196" s="25">
        <f t="shared" si="31"/>
        <v>1.7000000000000013</v>
      </c>
      <c r="B196" s="17">
        <f t="shared" si="32"/>
        <v>5.324390447916085</v>
      </c>
      <c r="C196" s="17">
        <f t="shared" si="33"/>
        <v>3.5039751282821845</v>
      </c>
      <c r="D196" s="17">
        <f t="shared" si="34"/>
        <v>0.0015386230386976762</v>
      </c>
      <c r="E196" s="2">
        <f t="shared" si="35"/>
        <v>2.230699848548671</v>
      </c>
      <c r="F196" s="24">
        <f t="shared" si="36"/>
        <v>0.22311955484542645</v>
      </c>
      <c r="G196" s="2">
        <f t="shared" si="29"/>
        <v>1.3352648407679115</v>
      </c>
      <c r="H196" s="24">
        <f t="shared" si="37"/>
        <v>2.230699848548671</v>
      </c>
      <c r="I196" s="5">
        <f t="shared" si="38"/>
        <v>0.00023910969085289002</v>
      </c>
      <c r="J196" s="16">
        <f t="shared" si="39"/>
        <v>0.0009564387634100058</v>
      </c>
      <c r="K196" s="1" t="b">
        <f t="shared" si="40"/>
        <v>0</v>
      </c>
      <c r="L196" s="24">
        <f t="shared" si="30"/>
        <v>0</v>
      </c>
      <c r="W196" s="1">
        <f t="shared" si="41"/>
      </c>
      <c r="X196" s="24">
        <f t="shared" si="42"/>
      </c>
    </row>
    <row r="197" spans="1:24" ht="12.75">
      <c r="A197" s="25">
        <f t="shared" si="31"/>
        <v>1.7100000000000013</v>
      </c>
      <c r="B197" s="17">
        <f t="shared" si="32"/>
        <v>5.359430276130059</v>
      </c>
      <c r="C197" s="17">
        <f t="shared" si="33"/>
        <v>3.5039905145125716</v>
      </c>
      <c r="D197" s="17">
        <f t="shared" si="34"/>
        <v>0.0014557275332109398</v>
      </c>
      <c r="E197" s="2">
        <f t="shared" si="35"/>
        <v>2.230709643727158</v>
      </c>
      <c r="F197" s="24">
        <f t="shared" si="36"/>
        <v>0.22311311365801664</v>
      </c>
      <c r="G197" s="2">
        <f t="shared" si="29"/>
        <v>1.3352386491466808</v>
      </c>
      <c r="H197" s="24">
        <f t="shared" si="37"/>
        <v>2.230709643727158</v>
      </c>
      <c r="I197" s="5">
        <f t="shared" si="38"/>
        <v>0.0002262273160332784</v>
      </c>
      <c r="J197" s="16">
        <f t="shared" si="39"/>
        <v>0.0009049092641331136</v>
      </c>
      <c r="K197" s="1" t="b">
        <f t="shared" si="40"/>
        <v>0</v>
      </c>
      <c r="L197" s="24">
        <f t="shared" si="30"/>
        <v>0</v>
      </c>
      <c r="W197" s="1">
        <f t="shared" si="41"/>
      </c>
      <c r="X197" s="24">
        <f t="shared" si="42"/>
      </c>
    </row>
    <row r="198" spans="1:24" ht="12.75">
      <c r="A198" s="25">
        <f t="shared" si="31"/>
        <v>1.7200000000000013</v>
      </c>
      <c r="B198" s="17">
        <f t="shared" si="32"/>
        <v>5.394470254061561</v>
      </c>
      <c r="C198" s="17">
        <f t="shared" si="33"/>
        <v>3.504005071787904</v>
      </c>
      <c r="D198" s="17">
        <f t="shared" si="34"/>
        <v>0.0013772981410336944</v>
      </c>
      <c r="E198" s="2">
        <f t="shared" si="35"/>
        <v>2.230718911176466</v>
      </c>
      <c r="F198" s="24">
        <f t="shared" si="36"/>
        <v>0.2231070194987442</v>
      </c>
      <c r="G198" s="2">
        <f t="shared" si="29"/>
        <v>1.3352138686363137</v>
      </c>
      <c r="H198" s="24">
        <f t="shared" si="37"/>
        <v>2.230718911176466</v>
      </c>
      <c r="I198" s="5">
        <f t="shared" si="38"/>
        <v>0.00021403899748839716</v>
      </c>
      <c r="J198" s="16">
        <f t="shared" si="39"/>
        <v>0.0008561559899507021</v>
      </c>
      <c r="K198" s="1" t="b">
        <f t="shared" si="40"/>
        <v>0</v>
      </c>
      <c r="L198" s="24">
        <f t="shared" si="30"/>
        <v>0</v>
      </c>
      <c r="W198" s="1">
        <f t="shared" si="41"/>
      </c>
      <c r="X198" s="24">
        <f t="shared" si="42"/>
      </c>
    </row>
    <row r="199" spans="1:24" ht="12.75">
      <c r="A199" s="25">
        <f t="shared" si="31"/>
        <v>1.7300000000000013</v>
      </c>
      <c r="B199" s="17">
        <f t="shared" si="32"/>
        <v>5.429510373644347</v>
      </c>
      <c r="C199" s="17">
        <f t="shared" si="33"/>
        <v>3.5040188447693144</v>
      </c>
      <c r="D199" s="17">
        <f t="shared" si="34"/>
        <v>0.0013030942439558422</v>
      </c>
      <c r="E199" s="2">
        <f t="shared" si="35"/>
        <v>2.2307276793287563</v>
      </c>
      <c r="F199" s="24">
        <f t="shared" si="36"/>
        <v>0.22310125367097333</v>
      </c>
      <c r="G199" s="2">
        <f t="shared" si="29"/>
        <v>1.3351904232112004</v>
      </c>
      <c r="H199" s="24">
        <f t="shared" si="37"/>
        <v>2.2307276793287563</v>
      </c>
      <c r="I199" s="5">
        <f t="shared" si="38"/>
        <v>0.0002025073419466561</v>
      </c>
      <c r="J199" s="16">
        <f t="shared" si="39"/>
        <v>0.0008100293677850701</v>
      </c>
      <c r="K199" s="1" t="b">
        <f t="shared" si="40"/>
        <v>0</v>
      </c>
      <c r="L199" s="24">
        <f t="shared" si="30"/>
        <v>0</v>
      </c>
      <c r="W199" s="1">
        <f t="shared" si="41"/>
      </c>
      <c r="X199" s="24">
        <f t="shared" si="42"/>
      </c>
    </row>
    <row r="200" spans="1:24" ht="12.75">
      <c r="A200" s="25">
        <f t="shared" si="31"/>
        <v>1.7400000000000013</v>
      </c>
      <c r="B200" s="17">
        <f t="shared" si="32"/>
        <v>5.464550627246752</v>
      </c>
      <c r="C200" s="17">
        <f t="shared" si="33"/>
        <v>3.504031875711754</v>
      </c>
      <c r="D200" s="17">
        <f t="shared" si="34"/>
        <v>0.001232888187416369</v>
      </c>
      <c r="E200" s="2">
        <f t="shared" si="35"/>
        <v>2.2307359750843663</v>
      </c>
      <c r="F200" s="24">
        <f t="shared" si="36"/>
        <v>0.22309579848537767</v>
      </c>
      <c r="G200" s="2">
        <f t="shared" si="29"/>
        <v>1.3351682409417251</v>
      </c>
      <c r="H200" s="24">
        <f t="shared" si="37"/>
        <v>2.2307359750843663</v>
      </c>
      <c r="I200" s="5">
        <f t="shared" si="38"/>
        <v>0.00019159697075532556</v>
      </c>
      <c r="J200" s="16">
        <f t="shared" si="39"/>
        <v>0.0007663878830213022</v>
      </c>
      <c r="K200" s="1" t="b">
        <f t="shared" si="40"/>
        <v>0</v>
      </c>
      <c r="L200" s="24">
        <f t="shared" si="30"/>
        <v>0</v>
      </c>
      <c r="W200" s="1">
        <f t="shared" si="41"/>
      </c>
      <c r="X200" s="24">
        <f t="shared" si="42"/>
      </c>
    </row>
    <row r="201" spans="1:24" ht="12.75">
      <c r="A201" s="25">
        <f t="shared" si="31"/>
        <v>1.7500000000000013</v>
      </c>
      <c r="B201" s="17">
        <f t="shared" si="32"/>
        <v>5.499591007648279</v>
      </c>
      <c r="C201" s="17">
        <f t="shared" si="33"/>
        <v>3.504044204593628</v>
      </c>
      <c r="D201" s="17">
        <f t="shared" si="34"/>
        <v>0.001166464582069014</v>
      </c>
      <c r="E201" s="2">
        <f t="shared" si="35"/>
        <v>2.2307438238943385</v>
      </c>
      <c r="F201" s="24">
        <f t="shared" si="36"/>
        <v>0.22309063720566832</v>
      </c>
      <c r="G201" s="2">
        <f t="shared" si="29"/>
        <v>1.3351472537735816</v>
      </c>
      <c r="H201" s="24">
        <f t="shared" si="37"/>
        <v>2.2307438238943385</v>
      </c>
      <c r="I201" s="5">
        <f t="shared" si="38"/>
        <v>0.00018127441133664046</v>
      </c>
      <c r="J201" s="16">
        <f t="shared" si="39"/>
        <v>0.0007250976453465618</v>
      </c>
      <c r="K201" s="1" t="b">
        <f t="shared" si="40"/>
        <v>0</v>
      </c>
      <c r="L201" s="24">
        <f t="shared" si="30"/>
        <v>0</v>
      </c>
      <c r="W201" s="1">
        <f t="shared" si="41"/>
      </c>
      <c r="X201" s="24">
        <f t="shared" si="42"/>
      </c>
    </row>
    <row r="202" spans="1:24" ht="12.75">
      <c r="A202" s="25">
        <f t="shared" si="31"/>
        <v>1.7600000000000013</v>
      </c>
      <c r="B202" s="17">
        <f t="shared" si="32"/>
        <v>5.534631508017444</v>
      </c>
      <c r="C202" s="17">
        <f t="shared" si="33"/>
        <v>3.504055869239449</v>
      </c>
      <c r="D202" s="17">
        <f t="shared" si="34"/>
        <v>0.0011036196429721494</v>
      </c>
      <c r="E202" s="2">
        <f t="shared" si="35"/>
        <v>2.2307512498385056</v>
      </c>
      <c r="F202" s="24">
        <f t="shared" si="36"/>
        <v>0.22308575399724717</v>
      </c>
      <c r="G202" s="2">
        <f t="shared" si="29"/>
        <v>1.3351273973189839</v>
      </c>
      <c r="H202" s="24">
        <f t="shared" si="37"/>
        <v>2.2307512498385056</v>
      </c>
      <c r="I202" s="5">
        <f t="shared" si="38"/>
        <v>0.0001715079944943354</v>
      </c>
      <c r="J202" s="16">
        <f t="shared" si="39"/>
        <v>0.0006860319779773416</v>
      </c>
      <c r="K202" s="1" t="b">
        <f t="shared" si="40"/>
        <v>0</v>
      </c>
      <c r="L202" s="24">
        <f t="shared" si="30"/>
        <v>0</v>
      </c>
      <c r="W202" s="1">
        <f t="shared" si="41"/>
      </c>
      <c r="X202" s="24">
        <f t="shared" si="42"/>
      </c>
    </row>
    <row r="203" spans="1:24" ht="12.75">
      <c r="A203" s="25">
        <f t="shared" si="31"/>
        <v>1.7700000000000014</v>
      </c>
      <c r="B203" s="17">
        <f t="shared" si="32"/>
        <v>5.569672121890821</v>
      </c>
      <c r="C203" s="17">
        <f t="shared" si="33"/>
        <v>3.5040669054358786</v>
      </c>
      <c r="D203" s="17">
        <f t="shared" si="34"/>
        <v>0.0010441605643903835</v>
      </c>
      <c r="E203" s="2">
        <f t="shared" si="35"/>
        <v>2.2307582756993645</v>
      </c>
      <c r="F203" s="24">
        <f t="shared" si="36"/>
        <v>0.22308113387862796</v>
      </c>
      <c r="G203" s="2">
        <f t="shared" si="29"/>
        <v>1.335108610659131</v>
      </c>
      <c r="H203" s="24">
        <f t="shared" si="37"/>
        <v>2.2307582756993645</v>
      </c>
      <c r="I203" s="5">
        <f t="shared" si="38"/>
        <v>0.00016226775725591835</v>
      </c>
      <c r="J203" s="16">
        <f t="shared" si="39"/>
        <v>0.0006490710290236734</v>
      </c>
      <c r="K203" s="1" t="b">
        <f t="shared" si="40"/>
        <v>0</v>
      </c>
      <c r="L203" s="24">
        <f t="shared" si="30"/>
        <v>0</v>
      </c>
      <c r="W203" s="1">
        <f t="shared" si="41"/>
      </c>
      <c r="X203" s="24">
        <f t="shared" si="42"/>
      </c>
    </row>
    <row r="204" spans="1:24" ht="12.75">
      <c r="A204" s="25">
        <f t="shared" si="31"/>
        <v>1.7800000000000014</v>
      </c>
      <c r="B204" s="17">
        <f t="shared" si="32"/>
        <v>5.604712843153208</v>
      </c>
      <c r="C204" s="17">
        <f t="shared" si="33"/>
        <v>3.5040773470415227</v>
      </c>
      <c r="D204" s="17">
        <f t="shared" si="34"/>
        <v>0.0009879049282672061</v>
      </c>
      <c r="E204" s="2">
        <f t="shared" si="35"/>
        <v>2.230764923031973</v>
      </c>
      <c r="F204" s="24">
        <f t="shared" si="36"/>
        <v>0.223076762675473</v>
      </c>
      <c r="G204" s="2">
        <f t="shared" si="29"/>
        <v>1.335090836157308</v>
      </c>
      <c r="H204" s="24">
        <f t="shared" si="37"/>
        <v>2.230764923031973</v>
      </c>
      <c r="I204" s="5">
        <f t="shared" si="38"/>
        <v>0.00015352535094598219</v>
      </c>
      <c r="J204" s="16">
        <f t="shared" si="39"/>
        <v>0.0006141014037839287</v>
      </c>
      <c r="K204" s="1" t="b">
        <f t="shared" si="40"/>
        <v>0</v>
      </c>
      <c r="L204" s="24">
        <f t="shared" si="30"/>
        <v>0</v>
      </c>
      <c r="W204" s="1">
        <f t="shared" si="41"/>
      </c>
      <c r="X204" s="24">
        <f t="shared" si="42"/>
      </c>
    </row>
    <row r="205" spans="1:24" ht="12.75">
      <c r="A205" s="25">
        <f t="shared" si="31"/>
        <v>1.7900000000000014</v>
      </c>
      <c r="B205" s="17">
        <f t="shared" si="32"/>
        <v>5.639753666018869</v>
      </c>
      <c r="C205" s="17">
        <f t="shared" si="33"/>
        <v>3.5040872260908054</v>
      </c>
      <c r="D205" s="17">
        <f t="shared" si="34"/>
        <v>0.000934680144587304</v>
      </c>
      <c r="E205" s="2">
        <f t="shared" si="35"/>
        <v>2.2307712122300782</v>
      </c>
      <c r="F205" s="24">
        <f t="shared" si="36"/>
        <v>0.22307262697710806</v>
      </c>
      <c r="G205" s="2">
        <f t="shared" si="29"/>
        <v>1.3350740192820632</v>
      </c>
      <c r="H205" s="24">
        <f t="shared" si="37"/>
        <v>2.2307712122300782</v>
      </c>
      <c r="I205" s="5">
        <f t="shared" si="38"/>
        <v>0.00014525395421610687</v>
      </c>
      <c r="J205" s="16">
        <f t="shared" si="39"/>
        <v>0.0005810158168628732</v>
      </c>
      <c r="K205" s="1" t="b">
        <f t="shared" si="40"/>
        <v>0</v>
      </c>
      <c r="L205" s="24">
        <f t="shared" si="30"/>
        <v>0</v>
      </c>
      <c r="W205" s="1">
        <f t="shared" si="41"/>
      </c>
      <c r="X205" s="24">
        <f t="shared" si="42"/>
      </c>
    </row>
    <row r="206" spans="1:24" ht="12.75">
      <c r="A206" s="25">
        <f t="shared" si="31"/>
        <v>1.8000000000000014</v>
      </c>
      <c r="B206" s="17">
        <f t="shared" si="32"/>
        <v>5.674794585013784</v>
      </c>
      <c r="C206" s="17">
        <f t="shared" si="33"/>
        <v>3.504096572892251</v>
      </c>
      <c r="D206" s="17">
        <f t="shared" si="34"/>
        <v>0.0008843229218628878</v>
      </c>
      <c r="E206" s="2">
        <f t="shared" si="35"/>
        <v>2.2307771625886867</v>
      </c>
      <c r="F206" s="24">
        <f t="shared" si="36"/>
        <v>0.22306871409537712</v>
      </c>
      <c r="G206" s="2">
        <f t="shared" si="29"/>
        <v>1.3350581084399002</v>
      </c>
      <c r="H206" s="24">
        <f t="shared" si="37"/>
        <v>2.2307771625886867</v>
      </c>
      <c r="I206" s="5">
        <f t="shared" si="38"/>
        <v>0.00013742819075424073</v>
      </c>
      <c r="J206" s="16">
        <f t="shared" si="39"/>
        <v>0.0005497127630154086</v>
      </c>
      <c r="K206" s="1" t="b">
        <f t="shared" si="40"/>
        <v>0</v>
      </c>
      <c r="L206" s="24">
        <f t="shared" si="30"/>
        <v>0</v>
      </c>
      <c r="W206" s="1">
        <f t="shared" si="41"/>
      </c>
      <c r="X206" s="24">
        <f t="shared" si="42"/>
      </c>
    </row>
    <row r="207" spans="1:24" ht="12.75">
      <c r="A207" s="25">
        <f t="shared" si="31"/>
        <v>1.8100000000000014</v>
      </c>
      <c r="B207" s="17">
        <f t="shared" si="32"/>
        <v>5.709835594958853</v>
      </c>
      <c r="C207" s="17">
        <f t="shared" si="33"/>
        <v>3.5041054161214698</v>
      </c>
      <c r="D207" s="17">
        <f t="shared" si="34"/>
        <v>0.0008366787661626959</v>
      </c>
      <c r="E207" s="2">
        <f t="shared" si="35"/>
        <v>2.230782792363259</v>
      </c>
      <c r="F207" s="24">
        <f t="shared" si="36"/>
        <v>0.22306501202571663</v>
      </c>
      <c r="G207" s="2">
        <f t="shared" si="29"/>
        <v>1.3350430548169967</v>
      </c>
      <c r="H207" s="24">
        <f t="shared" si="37"/>
        <v>2.230782792363259</v>
      </c>
      <c r="I207" s="5">
        <f t="shared" si="38"/>
        <v>0.0001300240514332529</v>
      </c>
      <c r="J207" s="16">
        <f t="shared" si="39"/>
        <v>0.0005200962057330116</v>
      </c>
      <c r="K207" s="1" t="b">
        <f t="shared" si="40"/>
        <v>0</v>
      </c>
      <c r="L207" s="24">
        <f t="shared" si="30"/>
        <v>0</v>
      </c>
      <c r="W207" s="1">
        <f t="shared" si="41"/>
      </c>
      <c r="X207" s="24">
        <f t="shared" si="42"/>
      </c>
    </row>
    <row r="208" spans="1:24" ht="12.75">
      <c r="A208" s="25">
        <f t="shared" si="31"/>
        <v>1.8200000000000014</v>
      </c>
      <c r="B208" s="17">
        <f t="shared" si="32"/>
        <v>5.744876690954006</v>
      </c>
      <c r="C208" s="17">
        <f t="shared" si="33"/>
        <v>3.5041137829091316</v>
      </c>
      <c r="D208" s="17">
        <f t="shared" si="34"/>
        <v>0.0007916015071405553</v>
      </c>
      <c r="E208" s="2">
        <f t="shared" si="35"/>
        <v>2.230788118825716</v>
      </c>
      <c r="F208" s="24">
        <f t="shared" si="36"/>
        <v>0.2230615094103267</v>
      </c>
      <c r="G208" s="2">
        <f t="shared" si="29"/>
        <v>1.335028812229447</v>
      </c>
      <c r="H208" s="24">
        <f t="shared" si="37"/>
        <v>2.230788118825716</v>
      </c>
      <c r="I208" s="5">
        <f t="shared" si="38"/>
        <v>0.00012301882065340886</v>
      </c>
      <c r="J208" s="16">
        <f t="shared" si="39"/>
        <v>0.0004920752826136354</v>
      </c>
      <c r="K208" s="1" t="b">
        <f t="shared" si="40"/>
        <v>0</v>
      </c>
      <c r="L208" s="24">
        <f t="shared" si="30"/>
        <v>0</v>
      </c>
      <c r="W208" s="1">
        <f t="shared" si="41"/>
      </c>
      <c r="X208" s="24">
        <f t="shared" si="42"/>
      </c>
    </row>
    <row r="209" spans="1:24" ht="12.75">
      <c r="A209" s="25">
        <f t="shared" si="31"/>
        <v>1.8300000000000014</v>
      </c>
      <c r="B209" s="17">
        <f t="shared" si="32"/>
        <v>5.779917868363173</v>
      </c>
      <c r="C209" s="17">
        <f t="shared" si="33"/>
        <v>3.504121698924203</v>
      </c>
      <c r="D209" s="17">
        <f t="shared" si="34"/>
        <v>0.0007489528495911101</v>
      </c>
      <c r="E209" s="2">
        <f t="shared" si="35"/>
        <v>2.2307931583174287</v>
      </c>
      <c r="F209" s="24">
        <f t="shared" si="36"/>
        <v>0.22305819550332498</v>
      </c>
      <c r="G209" s="2">
        <f t="shared" si="29"/>
        <v>1.3350153369815676</v>
      </c>
      <c r="H209" s="24">
        <f t="shared" si="37"/>
        <v>2.2307931583174287</v>
      </c>
      <c r="I209" s="5">
        <f t="shared" si="38"/>
        <v>0.00011639100664995183</v>
      </c>
      <c r="J209" s="16">
        <f t="shared" si="39"/>
        <v>0.00046556402659980733</v>
      </c>
      <c r="K209" s="1" t="b">
        <f t="shared" si="40"/>
        <v>0</v>
      </c>
      <c r="L209" s="24">
        <f t="shared" si="30"/>
        <v>0</v>
      </c>
      <c r="W209" s="1">
        <f t="shared" si="41"/>
      </c>
      <c r="X209" s="24">
        <f t="shared" si="42"/>
      </c>
    </row>
    <row r="210" spans="1:24" ht="12.75">
      <c r="A210" s="25">
        <f t="shared" si="31"/>
        <v>1.8400000000000014</v>
      </c>
      <c r="B210" s="17">
        <f t="shared" si="32"/>
        <v>5.814959122800057</v>
      </c>
      <c r="C210" s="17">
        <f t="shared" si="33"/>
        <v>3.504129188452699</v>
      </c>
      <c r="D210" s="17">
        <f t="shared" si="34"/>
        <v>0.0007086019491496235</v>
      </c>
      <c r="E210" s="2">
        <f t="shared" si="35"/>
        <v>2.230797926299355</v>
      </c>
      <c r="F210" s="24">
        <f t="shared" si="36"/>
        <v>0.22305506013777815</v>
      </c>
      <c r="G210" s="2">
        <f t="shared" si="29"/>
        <v>1.3350025877318412</v>
      </c>
      <c r="H210" s="24">
        <f t="shared" si="37"/>
        <v>2.230797926299355</v>
      </c>
      <c r="I210" s="5">
        <f t="shared" si="38"/>
        <v>0.00011012027555629134</v>
      </c>
      <c r="J210" s="16">
        <f t="shared" si="39"/>
        <v>0.00044048110222516534</v>
      </c>
      <c r="K210" s="1" t="b">
        <f t="shared" si="40"/>
        <v>0</v>
      </c>
      <c r="L210" s="24">
        <f t="shared" si="30"/>
        <v>0</v>
      </c>
      <c r="W210" s="1">
        <f t="shared" si="41"/>
      </c>
      <c r="X210" s="24">
        <f t="shared" si="42"/>
      </c>
    </row>
    <row r="211" spans="1:24" ht="12.75">
      <c r="A211" s="25">
        <f t="shared" si="31"/>
        <v>1.8500000000000014</v>
      </c>
      <c r="B211" s="17">
        <f t="shared" si="32"/>
        <v>5.850000450114682</v>
      </c>
      <c r="C211" s="17">
        <f t="shared" si="33"/>
        <v>3.5041362744721907</v>
      </c>
      <c r="D211" s="17">
        <f t="shared" si="34"/>
        <v>0.0006704250108831463</v>
      </c>
      <c r="E211" s="2">
        <f t="shared" si="35"/>
        <v>2.2308024373994706</v>
      </c>
      <c r="F211" s="24">
        <f t="shared" si="36"/>
        <v>0.22305209369451154</v>
      </c>
      <c r="G211" s="2">
        <f t="shared" si="29"/>
        <v>1.3349905253660848</v>
      </c>
      <c r="H211" s="24">
        <f t="shared" si="37"/>
        <v>2.2308024373994706</v>
      </c>
      <c r="I211" s="5">
        <f t="shared" si="38"/>
        <v>0.00010418738902306934</v>
      </c>
      <c r="J211" s="16">
        <f t="shared" si="39"/>
        <v>0.00041674955609072306</v>
      </c>
      <c r="K211" s="1" t="b">
        <f t="shared" si="40"/>
        <v>0</v>
      </c>
      <c r="L211" s="24">
        <f t="shared" si="30"/>
        <v>0</v>
      </c>
      <c r="W211" s="1">
        <f t="shared" si="41"/>
      </c>
      <c r="X211" s="24">
        <f t="shared" si="42"/>
      </c>
    </row>
    <row r="212" spans="1:24" ht="12.75">
      <c r="A212" s="25">
        <f t="shared" si="31"/>
        <v>1.8600000000000014</v>
      </c>
      <c r="B212" s="17">
        <f t="shared" si="32"/>
        <v>5.885041846380655</v>
      </c>
      <c r="C212" s="17">
        <f t="shared" si="33"/>
        <v>3.5041429787222995</v>
      </c>
      <c r="D212" s="17">
        <f t="shared" si="34"/>
        <v>0.0006343049094878308</v>
      </c>
      <c r="E212" s="2">
        <f t="shared" si="35"/>
        <v>2.230806705457649</v>
      </c>
      <c r="F212" s="24">
        <f t="shared" si="36"/>
        <v>0.2230492870725965</v>
      </c>
      <c r="G212" s="2">
        <f t="shared" si="29"/>
        <v>1.3349791128774455</v>
      </c>
      <c r="H212" s="24">
        <f t="shared" si="37"/>
        <v>2.230806705457649</v>
      </c>
      <c r="I212" s="5">
        <f t="shared" si="38"/>
        <v>9.857414519298668E-05</v>
      </c>
      <c r="J212" s="16">
        <f t="shared" si="39"/>
        <v>0.00039429658077194674</v>
      </c>
      <c r="K212" s="1" t="b">
        <f t="shared" si="40"/>
        <v>0</v>
      </c>
      <c r="L212" s="24">
        <f t="shared" si="30"/>
        <v>0</v>
      </c>
      <c r="W212" s="1">
        <f t="shared" si="41"/>
      </c>
      <c r="X212" s="24">
        <f t="shared" si="42"/>
      </c>
    </row>
    <row r="213" spans="1:24" ht="12.75">
      <c r="A213" s="25">
        <f t="shared" si="31"/>
        <v>1.8700000000000014</v>
      </c>
      <c r="B213" s="17">
        <f t="shared" si="32"/>
        <v>5.920083307883123</v>
      </c>
      <c r="C213" s="17">
        <f t="shared" si="33"/>
        <v>3.5041493217713944</v>
      </c>
      <c r="D213" s="17">
        <f t="shared" si="34"/>
        <v>0.0006001308299486291</v>
      </c>
      <c r="E213" s="2">
        <f t="shared" si="35"/>
        <v>2.23081074356812</v>
      </c>
      <c r="F213" s="24">
        <f t="shared" si="36"/>
        <v>0.2230466316614307</v>
      </c>
      <c r="G213" s="2">
        <f t="shared" si="29"/>
        <v>1.3349683152528709</v>
      </c>
      <c r="H213" s="24">
        <f t="shared" si="37"/>
        <v>2.23081074356812</v>
      </c>
      <c r="I213" s="5">
        <f t="shared" si="38"/>
        <v>9.326332286141437E-05</v>
      </c>
      <c r="J213" s="16">
        <f t="shared" si="39"/>
        <v>0.00037305329144565746</v>
      </c>
      <c r="K213" s="1" t="b">
        <f t="shared" si="40"/>
        <v>0</v>
      </c>
      <c r="L213" s="24">
        <f t="shared" si="30"/>
        <v>0</v>
      </c>
      <c r="W213" s="1">
        <f t="shared" si="41"/>
      </c>
      <c r="X213" s="24">
        <f t="shared" si="42"/>
      </c>
    </row>
    <row r="214" spans="1:24" ht="12.75">
      <c r="A214" s="25">
        <f t="shared" si="31"/>
        <v>1.8800000000000014</v>
      </c>
      <c r="B214" s="17">
        <f t="shared" si="32"/>
        <v>5.955124831107379</v>
      </c>
      <c r="C214" s="17">
        <f t="shared" si="33"/>
        <v>3.504155323079694</v>
      </c>
      <c r="D214" s="17">
        <f t="shared" si="34"/>
        <v>0.0005677979275708323</v>
      </c>
      <c r="E214" s="2">
        <f t="shared" si="35"/>
        <v>2.2308145641196435</v>
      </c>
      <c r="F214" s="24">
        <f t="shared" si="36"/>
        <v>0.22304411931431986</v>
      </c>
      <c r="G214" s="2">
        <f t="shared" si="29"/>
        <v>1.334958099365684</v>
      </c>
      <c r="H214" s="24">
        <f t="shared" si="37"/>
        <v>2.2308145641196435</v>
      </c>
      <c r="I214" s="5">
        <f t="shared" si="38"/>
        <v>8.82386286397141E-05</v>
      </c>
      <c r="J214" s="16">
        <f t="shared" si="39"/>
        <v>0.0003529545145588564</v>
      </c>
      <c r="K214" s="1" t="b">
        <f t="shared" si="40"/>
        <v>0</v>
      </c>
      <c r="L214" s="24">
        <f t="shared" si="30"/>
        <v>0</v>
      </c>
      <c r="W214" s="1">
        <f t="shared" si="41"/>
      </c>
      <c r="X214" s="24">
        <f t="shared" si="42"/>
      </c>
    </row>
    <row r="215" spans="1:24" ht="12.75">
      <c r="A215" s="25">
        <f t="shared" si="31"/>
        <v>1.8900000000000015</v>
      </c>
      <c r="B215" s="17">
        <f t="shared" si="32"/>
        <v>5.9901664127280725</v>
      </c>
      <c r="C215" s="17">
        <f t="shared" si="33"/>
        <v>3.5041610010589697</v>
      </c>
      <c r="D215" s="17">
        <f t="shared" si="34"/>
        <v>0.0005372070063146984</v>
      </c>
      <c r="E215" s="2">
        <f t="shared" si="35"/>
        <v>2.2308181788335175</v>
      </c>
      <c r="F215" s="24">
        <f t="shared" si="36"/>
        <v>0.2230417423234844</v>
      </c>
      <c r="G215" s="2">
        <f t="shared" si="29"/>
        <v>1.3349484338739555</v>
      </c>
      <c r="H215" s="24">
        <f t="shared" si="37"/>
        <v>2.2308181788335175</v>
      </c>
      <c r="I215" s="5">
        <f t="shared" si="38"/>
        <v>8.348464696877889E-05</v>
      </c>
      <c r="J215" s="16">
        <f t="shared" si="39"/>
        <v>0.00033393858787511554</v>
      </c>
      <c r="K215" s="1" t="b">
        <f t="shared" si="40"/>
        <v>0</v>
      </c>
      <c r="L215" s="24">
        <f t="shared" si="30"/>
        <v>0</v>
      </c>
      <c r="W215" s="1">
        <f t="shared" si="41"/>
      </c>
      <c r="X215" s="24">
        <f t="shared" si="42"/>
      </c>
    </row>
    <row r="216" spans="1:24" ht="12.75">
      <c r="A216" s="25">
        <f t="shared" si="31"/>
        <v>1.9000000000000015</v>
      </c>
      <c r="B216" s="17">
        <f t="shared" si="32"/>
        <v>6.025208049599012</v>
      </c>
      <c r="C216" s="17">
        <f t="shared" si="33"/>
        <v>3.5041663731290327</v>
      </c>
      <c r="D216" s="17">
        <f t="shared" si="34"/>
        <v>0.0005082642144715808</v>
      </c>
      <c r="E216" s="2">
        <f t="shared" si="35"/>
        <v>2.230821598799538</v>
      </c>
      <c r="F216" s="24">
        <f t="shared" si="36"/>
        <v>0.2230394933964126</v>
      </c>
      <c r="G216" s="2">
        <f t="shared" si="29"/>
        <v>1.3349392891243475</v>
      </c>
      <c r="H216" s="24">
        <f t="shared" si="37"/>
        <v>2.230821598799538</v>
      </c>
      <c r="I216" s="5">
        <f t="shared" si="38"/>
        <v>7.89867928251975E-05</v>
      </c>
      <c r="J216" s="16">
        <f t="shared" si="39"/>
        <v>0.00031594717130079</v>
      </c>
      <c r="K216" s="1" t="b">
        <f t="shared" si="40"/>
        <v>0</v>
      </c>
      <c r="L216" s="24">
        <f t="shared" si="30"/>
        <v>0</v>
      </c>
      <c r="W216" s="1">
        <f t="shared" si="41"/>
      </c>
      <c r="X216" s="24">
        <f t="shared" si="42"/>
      </c>
    </row>
    <row r="217" spans="1:24" ht="12.75">
      <c r="A217" s="25">
        <f t="shared" si="31"/>
        <v>1.9100000000000015</v>
      </c>
      <c r="B217" s="17">
        <f t="shared" si="32"/>
        <v>6.060249738743513</v>
      </c>
      <c r="C217" s="17">
        <f t="shared" si="33"/>
        <v>3.5041714557711776</v>
      </c>
      <c r="D217" s="17">
        <f t="shared" si="34"/>
        <v>0.00048088075671567736</v>
      </c>
      <c r="E217" s="2">
        <f t="shared" si="35"/>
        <v>2.2308248345100234</v>
      </c>
      <c r="F217" s="24">
        <f t="shared" si="36"/>
        <v>0.22303736563348653</v>
      </c>
      <c r="G217" s="2">
        <f t="shared" si="29"/>
        <v>1.3349306370611358</v>
      </c>
      <c r="H217" s="24">
        <f t="shared" si="37"/>
        <v>2.2308248345100234</v>
      </c>
      <c r="I217" s="5">
        <f t="shared" si="38"/>
        <v>7.473126697304933E-05</v>
      </c>
      <c r="J217" s="16">
        <f t="shared" si="39"/>
        <v>0.000298925067890643</v>
      </c>
      <c r="K217" s="1" t="b">
        <f t="shared" si="40"/>
        <v>0</v>
      </c>
      <c r="L217" s="24">
        <f t="shared" si="30"/>
        <v>0</v>
      </c>
      <c r="W217" s="1">
        <f t="shared" si="41"/>
      </c>
      <c r="X217" s="24">
        <f t="shared" si="42"/>
      </c>
    </row>
    <row r="218" spans="1:24" ht="12.75">
      <c r="A218" s="25">
        <f t="shared" si="31"/>
        <v>1.9200000000000015</v>
      </c>
      <c r="B218" s="17">
        <f t="shared" si="32"/>
        <v>6.095291477345262</v>
      </c>
      <c r="C218" s="17">
        <f t="shared" si="33"/>
        <v>3.504176264578745</v>
      </c>
      <c r="D218" s="17">
        <f t="shared" si="34"/>
        <v>0.0004549726217130482</v>
      </c>
      <c r="E218" s="2">
        <f t="shared" si="35"/>
        <v>2.230827895892002</v>
      </c>
      <c r="F218" s="24">
        <f t="shared" si="36"/>
        <v>0.22303535250681572</v>
      </c>
      <c r="G218" s="2">
        <f t="shared" si="29"/>
        <v>1.3349224511401405</v>
      </c>
      <c r="H218" s="24">
        <f t="shared" si="37"/>
        <v>2.230827895892002</v>
      </c>
      <c r="I218" s="5">
        <f t="shared" si="38"/>
        <v>7.070501363143356E-05</v>
      </c>
      <c r="J218" s="16">
        <f t="shared" si="39"/>
        <v>0.0002828200545241799</v>
      </c>
      <c r="K218" s="1" t="b">
        <f t="shared" si="40"/>
        <v>0</v>
      </c>
      <c r="L218" s="24">
        <f t="shared" si="30"/>
        <v>0</v>
      </c>
      <c r="W218" s="1">
        <f t="shared" si="41"/>
      </c>
      <c r="X218" s="24">
        <f t="shared" si="42"/>
      </c>
    </row>
    <row r="219" spans="1:24" ht="12.75">
      <c r="A219" s="25">
        <f t="shared" si="31"/>
        <v>1.9300000000000015</v>
      </c>
      <c r="B219" s="17">
        <f t="shared" si="32"/>
        <v>6.130333262739681</v>
      </c>
      <c r="C219" s="17">
        <f t="shared" si="33"/>
        <v>3.504180814304962</v>
      </c>
      <c r="D219" s="17">
        <f t="shared" si="34"/>
        <v>0.0004304603243466729</v>
      </c>
      <c r="E219" s="2">
        <f t="shared" si="35"/>
        <v>2.2308307923376707</v>
      </c>
      <c r="F219" s="24">
        <f t="shared" si="36"/>
        <v>0.22303344784020865</v>
      </c>
      <c r="G219" s="2">
        <f aca="true" t="shared" si="43" ref="G219:G282">($H$20-$H$19)*F219/$B$20+$H$19</f>
        <v>1.3349147062472864</v>
      </c>
      <c r="H219" s="24">
        <f t="shared" si="37"/>
        <v>2.2308307923376707</v>
      </c>
      <c r="I219" s="5">
        <f t="shared" si="38"/>
        <v>6.689568041728933E-05</v>
      </c>
      <c r="J219" s="16">
        <f t="shared" si="39"/>
        <v>0.000267582721667603</v>
      </c>
      <c r="K219" s="1" t="b">
        <f t="shared" si="40"/>
        <v>0</v>
      </c>
      <c r="L219" s="24">
        <f aca="true" t="shared" si="44" ref="L219:L282">2*PI()*$B$13*H219-C219</f>
        <v>0</v>
      </c>
      <c r="W219" s="1">
        <f t="shared" si="41"/>
      </c>
      <c r="X219" s="24">
        <f t="shared" si="42"/>
      </c>
    </row>
    <row r="220" spans="1:24" ht="12.75">
      <c r="A220" s="25">
        <f aca="true" t="shared" si="45" ref="A220:A283">A219+$B$22</f>
        <v>1.9400000000000015</v>
      </c>
      <c r="B220" s="17">
        <f aca="true" t="shared" si="46" ref="B220:B283">B219+$B$22*(C220+C219)/2</f>
        <v>6.165375092405747</v>
      </c>
      <c r="C220" s="17">
        <f aca="true" t="shared" si="47" ref="C220:C283">C219+D219*$B$22</f>
        <v>3.5041851189082056</v>
      </c>
      <c r="D220" s="17">
        <f aca="true" t="shared" si="48" ref="D220:D283">IF(K220,$J$17,($B$21*$B$15*$B$14*($B$20*(1-C220*$B$15/(2*PI()*$B$13*$B$19))-$B$18)/($B$12*$B$13)))</f>
        <v>0.00040726866187778854</v>
      </c>
      <c r="E220" s="2">
        <f aca="true" t="shared" si="49" ref="E220:E283">IF(K220,$B$19*(1-F220/$B$20),H220*$B$15)</f>
        <v>2.230833532733208</v>
      </c>
      <c r="F220" s="24">
        <f aca="true" t="shared" si="50" ref="F220:F283">IF(K220,(I220/($B$15*$B$14)+$B$18),$B$20*(1-E220/$B$19))</f>
        <v>0.22303164579022505</v>
      </c>
      <c r="G220" s="2">
        <f t="shared" si="43"/>
        <v>1.3349073786215542</v>
      </c>
      <c r="H220" s="24">
        <f aca="true" t="shared" si="51" ref="H220:H283">IF(K220,E220/$B$15,C220/(2*PI()*$B$13))</f>
        <v>2.230833532733208</v>
      </c>
      <c r="I220" s="5">
        <f aca="true" t="shared" si="52" ref="I220:I283">IF(K220,$H$17*$B$13,$B$15*$B$14*(F220-$B$18))</f>
        <v>6.329158045009775E-05</v>
      </c>
      <c r="J220" s="16">
        <f aca="true" t="shared" si="53" ref="J220:J283">$B$15*$B$14*($B$20*(1-C220*$B$15/(2*PI()*$B$13*$B$19))-$B$18)/$B$13</f>
        <v>0.0002531663217988367</v>
      </c>
      <c r="K220" s="1" t="b">
        <f aca="true" t="shared" si="54" ref="K220:K283">J220&gt;IF(K219,$H$17,$H$16)</f>
        <v>0</v>
      </c>
      <c r="L220" s="24">
        <f t="shared" si="44"/>
        <v>0</v>
      </c>
      <c r="W220" s="1">
        <f aca="true" t="shared" si="55" ref="W220:W283">IF(OR(AND(B220&gt;=$I$6,B219&lt;$I$6),AND(B220&gt;=$I$7,B219&lt;$I$7),AND(B220&gt;=$I$8,B219&lt;$I$8),AND(B220&gt;=$I$9,B219&lt;$I$9),AND(B220&gt;=$I$10,B219&lt;$I$10),AND(B220&gt;=$I$11,B219&lt;$I$11)),INT(B220),"")</f>
      </c>
      <c r="X220" s="24">
        <f aca="true" t="shared" si="56" ref="X220:X283">IF(W220="","",(W220-B219)/(B220-B219)*$B$22+A219)</f>
      </c>
    </row>
    <row r="221" spans="1:24" ht="12.75">
      <c r="A221" s="25">
        <f t="shared" si="45"/>
        <v>1.9500000000000015</v>
      </c>
      <c r="B221" s="17">
        <f t="shared" si="46"/>
        <v>6.200416963958262</v>
      </c>
      <c r="C221" s="17">
        <f t="shared" si="47"/>
        <v>3.5041891915948242</v>
      </c>
      <c r="D221" s="17">
        <f t="shared" si="48"/>
        <v>0.0003853264832255136</v>
      </c>
      <c r="E221" s="2">
        <f t="shared" si="49"/>
        <v>2.230836125486036</v>
      </c>
      <c r="F221" s="24">
        <f t="shared" si="50"/>
        <v>0.22302994082824878</v>
      </c>
      <c r="G221" s="2">
        <f t="shared" si="43"/>
        <v>1.3349004457820863</v>
      </c>
      <c r="H221" s="24">
        <f t="shared" si="51"/>
        <v>2.230836125486036</v>
      </c>
      <c r="I221" s="5">
        <f t="shared" si="52"/>
        <v>5.9881656497562386E-05</v>
      </c>
      <c r="J221" s="16">
        <f t="shared" si="53"/>
        <v>0.00023952662598714092</v>
      </c>
      <c r="K221" s="1" t="b">
        <f t="shared" si="54"/>
        <v>0</v>
      </c>
      <c r="L221" s="24">
        <f t="shared" si="44"/>
        <v>0</v>
      </c>
      <c r="W221" s="1">
        <f t="shared" si="55"/>
      </c>
      <c r="X221" s="24">
        <f t="shared" si="56"/>
      </c>
    </row>
    <row r="222" spans="1:24" ht="12.75">
      <c r="A222" s="25">
        <f t="shared" si="45"/>
        <v>1.9600000000000015</v>
      </c>
      <c r="B222" s="17">
        <f t="shared" si="46"/>
        <v>6.235458875140535</v>
      </c>
      <c r="C222" s="17">
        <f t="shared" si="47"/>
        <v>3.5041930448596563</v>
      </c>
      <c r="D222" s="17">
        <f t="shared" si="48"/>
        <v>0.0003645664706710691</v>
      </c>
      <c r="E222" s="2">
        <f t="shared" si="49"/>
        <v>2.230838578550616</v>
      </c>
      <c r="F222" s="24">
        <f t="shared" si="50"/>
        <v>0.2230283277235247</v>
      </c>
      <c r="G222" s="2">
        <f t="shared" si="43"/>
        <v>1.3348938864592081</v>
      </c>
      <c r="H222" s="24">
        <f t="shared" si="51"/>
        <v>2.230838578550616</v>
      </c>
      <c r="I222" s="5">
        <f t="shared" si="52"/>
        <v>5.6655447049414054E-05</v>
      </c>
      <c r="J222" s="16">
        <f t="shared" si="53"/>
        <v>0.0002266217881961019</v>
      </c>
      <c r="K222" s="1" t="b">
        <f t="shared" si="54"/>
        <v>0</v>
      </c>
      <c r="L222" s="24">
        <f t="shared" si="44"/>
        <v>0</v>
      </c>
      <c r="W222" s="1">
        <f t="shared" si="55"/>
      </c>
      <c r="X222" s="24">
        <f t="shared" si="56"/>
      </c>
    </row>
    <row r="223" spans="1:24" ht="12.75">
      <c r="A223" s="25">
        <f t="shared" si="45"/>
        <v>1.9700000000000015</v>
      </c>
      <c r="B223" s="17">
        <f t="shared" si="46"/>
        <v>6.270500823817454</v>
      </c>
      <c r="C223" s="17">
        <f t="shared" si="47"/>
        <v>3.504196690524363</v>
      </c>
      <c r="D223" s="17">
        <f t="shared" si="48"/>
        <v>0.00034492493333112997</v>
      </c>
      <c r="E223" s="2">
        <f t="shared" si="49"/>
        <v>2.230840899452852</v>
      </c>
      <c r="F223" s="24">
        <f t="shared" si="50"/>
        <v>0.22302680152711282</v>
      </c>
      <c r="G223" s="2">
        <f t="shared" si="43"/>
        <v>1.334887680529183</v>
      </c>
      <c r="H223" s="24">
        <f t="shared" si="51"/>
        <v>2.230840899452852</v>
      </c>
      <c r="I223" s="5">
        <f t="shared" si="52"/>
        <v>5.360305422563716E-05</v>
      </c>
      <c r="J223" s="16">
        <f t="shared" si="53"/>
        <v>0.00021441221690254864</v>
      </c>
      <c r="K223" s="1" t="b">
        <f t="shared" si="54"/>
        <v>0</v>
      </c>
      <c r="L223" s="24">
        <f t="shared" si="44"/>
        <v>0</v>
      </c>
      <c r="W223" s="1">
        <f t="shared" si="55"/>
      </c>
      <c r="X223" s="24">
        <f t="shared" si="56"/>
      </c>
    </row>
    <row r="224" spans="1:24" ht="12.75">
      <c r="A224" s="25">
        <f t="shared" si="45"/>
        <v>1.9800000000000015</v>
      </c>
      <c r="B224" s="17">
        <f t="shared" si="46"/>
        <v>6.305542807968945</v>
      </c>
      <c r="C224" s="17">
        <f t="shared" si="47"/>
        <v>3.504200139773696</v>
      </c>
      <c r="D224" s="17">
        <f t="shared" si="48"/>
        <v>0.00032634161176019704</v>
      </c>
      <c r="E224" s="2">
        <f t="shared" si="49"/>
        <v>2.230843095313177</v>
      </c>
      <c r="F224" s="24">
        <f t="shared" si="50"/>
        <v>0.22302535755670458</v>
      </c>
      <c r="G224" s="2">
        <f t="shared" si="43"/>
        <v>1.3348818089524699</v>
      </c>
      <c r="H224" s="24">
        <f t="shared" si="51"/>
        <v>2.230843095313177</v>
      </c>
      <c r="I224" s="5">
        <f t="shared" si="52"/>
        <v>5.0715113409149915E-05</v>
      </c>
      <c r="J224" s="16">
        <f t="shared" si="53"/>
        <v>0.00020286045363349103</v>
      </c>
      <c r="K224" s="1" t="b">
        <f t="shared" si="54"/>
        <v>0</v>
      </c>
      <c r="L224" s="24">
        <f t="shared" si="44"/>
        <v>0</v>
      </c>
      <c r="W224" s="1">
        <f t="shared" si="55"/>
      </c>
      <c r="X224" s="24">
        <f t="shared" si="56"/>
      </c>
    </row>
    <row r="225" spans="1:24" ht="12.75">
      <c r="A225" s="25">
        <f t="shared" si="45"/>
        <v>1.9900000000000015</v>
      </c>
      <c r="B225" s="17">
        <f t="shared" si="46"/>
        <v>6.340584825683763</v>
      </c>
      <c r="C225" s="17">
        <f t="shared" si="47"/>
        <v>3.504203403189814</v>
      </c>
      <c r="D225" s="17">
        <f t="shared" si="48"/>
        <v>0.0003087594930811754</v>
      </c>
      <c r="E225" s="2">
        <f t="shared" si="49"/>
        <v>2.230845172868403</v>
      </c>
      <c r="F225" s="24">
        <f t="shared" si="50"/>
        <v>0.22302399138225615</v>
      </c>
      <c r="G225" s="2">
        <f t="shared" si="43"/>
        <v>1.3348762537153043</v>
      </c>
      <c r="H225" s="24">
        <f t="shared" si="51"/>
        <v>2.230845172868403</v>
      </c>
      <c r="I225" s="5">
        <f t="shared" si="52"/>
        <v>4.798276451228878E-05</v>
      </c>
      <c r="J225" s="16">
        <f t="shared" si="53"/>
        <v>0.0001919310580476008</v>
      </c>
      <c r="K225" s="1" t="b">
        <f t="shared" si="54"/>
        <v>0</v>
      </c>
      <c r="L225" s="24">
        <f t="shared" si="44"/>
        <v>0</v>
      </c>
      <c r="W225" s="1">
        <f t="shared" si="55"/>
      </c>
      <c r="X225" s="24">
        <f t="shared" si="56"/>
      </c>
    </row>
    <row r="226" spans="1:24" ht="12.75">
      <c r="A226" s="25">
        <f t="shared" si="45"/>
        <v>2.0000000000000013</v>
      </c>
      <c r="B226" s="17">
        <f t="shared" si="46"/>
        <v>6.375626875153635</v>
      </c>
      <c r="C226" s="17">
        <f t="shared" si="47"/>
        <v>3.5042064907847448</v>
      </c>
      <c r="D226" s="17">
        <f t="shared" si="48"/>
        <v>0.00029212463606334636</v>
      </c>
      <c r="E226" s="2">
        <f t="shared" si="49"/>
        <v>2.2308471384923854</v>
      </c>
      <c r="F226" s="24">
        <f t="shared" si="50"/>
        <v>0.22302269881240022</v>
      </c>
      <c r="G226" s="2">
        <f t="shared" si="43"/>
        <v>1.3348709977744464</v>
      </c>
      <c r="H226" s="24">
        <f t="shared" si="51"/>
        <v>2.2308471384923854</v>
      </c>
      <c r="I226" s="5">
        <f t="shared" si="52"/>
        <v>4.539762480043619E-05</v>
      </c>
      <c r="J226" s="16">
        <f t="shared" si="53"/>
        <v>0.00018159049920019044</v>
      </c>
      <c r="K226" s="1" t="b">
        <f t="shared" si="54"/>
        <v>0</v>
      </c>
      <c r="L226" s="24">
        <f t="shared" si="44"/>
        <v>0</v>
      </c>
      <c r="W226" s="1">
        <f t="shared" si="55"/>
      </c>
      <c r="X226" s="24">
        <f t="shared" si="56"/>
      </c>
    </row>
    <row r="227" spans="1:24" ht="12.75">
      <c r="A227" s="25">
        <f t="shared" si="45"/>
        <v>2.010000000000001</v>
      </c>
      <c r="B227" s="17">
        <f t="shared" si="46"/>
        <v>6.410668954667715</v>
      </c>
      <c r="C227" s="17">
        <f t="shared" si="47"/>
        <v>3.5042094120311056</v>
      </c>
      <c r="D227" s="17">
        <f t="shared" si="48"/>
        <v>0.00027638600563657464</v>
      </c>
      <c r="E227" s="2">
        <f t="shared" si="49"/>
        <v>2.2308489982155786</v>
      </c>
      <c r="F227" s="24">
        <f t="shared" si="50"/>
        <v>0.22302147588158444</v>
      </c>
      <c r="G227" s="2">
        <f t="shared" si="43"/>
        <v>1.3348660250048807</v>
      </c>
      <c r="H227" s="24">
        <f t="shared" si="51"/>
        <v>2.2308489982155786</v>
      </c>
      <c r="I227" s="5">
        <f t="shared" si="52"/>
        <v>4.2951763168874724E-05</v>
      </c>
      <c r="J227" s="16">
        <f t="shared" si="53"/>
        <v>0.00017180705267394458</v>
      </c>
      <c r="K227" s="1" t="b">
        <f t="shared" si="54"/>
        <v>0</v>
      </c>
      <c r="L227" s="24">
        <f t="shared" si="44"/>
        <v>0</v>
      </c>
      <c r="W227" s="1">
        <f t="shared" si="55"/>
      </c>
      <c r="X227" s="24">
        <f t="shared" si="56"/>
      </c>
    </row>
    <row r="228" spans="1:24" ht="12.75">
      <c r="A228" s="25">
        <f t="shared" si="45"/>
        <v>2.020000000000001</v>
      </c>
      <c r="B228" s="17">
        <f t="shared" si="46"/>
        <v>6.445711062607327</v>
      </c>
      <c r="C228" s="17">
        <f t="shared" si="47"/>
        <v>3.504212175891162</v>
      </c>
      <c r="D228" s="17">
        <f t="shared" si="48"/>
        <v>0.0002614953163202353</v>
      </c>
      <c r="E228" s="2">
        <f t="shared" si="49"/>
        <v>2.2308507577435384</v>
      </c>
      <c r="F228" s="24">
        <f t="shared" si="50"/>
        <v>0.2230203188379066</v>
      </c>
      <c r="G228" s="2">
        <f t="shared" si="43"/>
        <v>1.3348613201503516</v>
      </c>
      <c r="H228" s="24">
        <f t="shared" si="51"/>
        <v>2.2308507577435384</v>
      </c>
      <c r="I228" s="5">
        <f t="shared" si="52"/>
        <v>4.063767581319322E-05</v>
      </c>
      <c r="J228" s="16">
        <f t="shared" si="53"/>
        <v>0.00016255070325121856</v>
      </c>
      <c r="K228" s="1" t="b">
        <f t="shared" si="54"/>
        <v>0</v>
      </c>
      <c r="L228" s="24">
        <f t="shared" si="44"/>
        <v>0</v>
      </c>
      <c r="W228" s="1">
        <f t="shared" si="55"/>
      </c>
      <c r="X228" s="24">
        <f t="shared" si="56"/>
      </c>
    </row>
    <row r="229" spans="1:24" ht="12.75">
      <c r="A229" s="25">
        <f t="shared" si="45"/>
        <v>2.0300000000000007</v>
      </c>
      <c r="B229" s="17">
        <f t="shared" si="46"/>
        <v>6.480753197441004</v>
      </c>
      <c r="C229" s="17">
        <f t="shared" si="47"/>
        <v>3.5042147908443253</v>
      </c>
      <c r="D229" s="17">
        <f t="shared" si="48"/>
        <v>0.00024740688407499066</v>
      </c>
      <c r="E229" s="2">
        <f t="shared" si="49"/>
        <v>2.230852422474426</v>
      </c>
      <c r="F229" s="24">
        <f t="shared" si="50"/>
        <v>0.22301922413160297</v>
      </c>
      <c r="G229" s="2">
        <f t="shared" si="43"/>
        <v>1.3348568687765536</v>
      </c>
      <c r="H229" s="24">
        <f t="shared" si="51"/>
        <v>2.230852422474426</v>
      </c>
      <c r="I229" s="5">
        <f t="shared" si="52"/>
        <v>3.844826320592576E-05</v>
      </c>
      <c r="J229" s="16">
        <f t="shared" si="53"/>
        <v>0.00015379305282214872</v>
      </c>
      <c r="K229" s="1" t="b">
        <f t="shared" si="54"/>
        <v>0</v>
      </c>
      <c r="L229" s="24">
        <f t="shared" si="44"/>
        <v>0</v>
      </c>
      <c r="W229" s="1">
        <f t="shared" si="55"/>
      </c>
      <c r="X229" s="24">
        <f t="shared" si="56"/>
      </c>
    </row>
    <row r="230" spans="1:24" ht="12.75">
      <c r="A230" s="25">
        <f t="shared" si="45"/>
        <v>2.0400000000000005</v>
      </c>
      <c r="B230" s="17">
        <f t="shared" si="46"/>
        <v>6.515795357719791</v>
      </c>
      <c r="C230" s="17">
        <f t="shared" si="47"/>
        <v>3.504217264913166</v>
      </c>
      <c r="D230" s="17">
        <f t="shared" si="48"/>
        <v>0.0002340774861655626</v>
      </c>
      <c r="E230" s="2">
        <f t="shared" si="49"/>
        <v>2.2308539975155686</v>
      </c>
      <c r="F230" s="24">
        <f t="shared" si="50"/>
        <v>0.22301818840415907</v>
      </c>
      <c r="G230" s="2">
        <f t="shared" si="43"/>
        <v>1.3348526572268529</v>
      </c>
      <c r="H230" s="24">
        <f t="shared" si="51"/>
        <v>2.2308539975155686</v>
      </c>
      <c r="I230" s="5">
        <f t="shared" si="52"/>
        <v>3.6376808318139275E-05</v>
      </c>
      <c r="J230" s="16">
        <f t="shared" si="53"/>
        <v>0.0001455072332725571</v>
      </c>
      <c r="K230" s="1" t="b">
        <f t="shared" si="54"/>
        <v>0</v>
      </c>
      <c r="L230" s="24">
        <f t="shared" si="44"/>
        <v>0</v>
      </c>
      <c r="W230" s="1">
        <f t="shared" si="55"/>
      </c>
      <c r="X230" s="24">
        <f t="shared" si="56"/>
      </c>
    </row>
    <row r="231" spans="1:24" ht="12.75">
      <c r="A231" s="25">
        <f t="shared" si="45"/>
        <v>2.0500000000000003</v>
      </c>
      <c r="B231" s="17">
        <f t="shared" si="46"/>
        <v>6.550837542072797</v>
      </c>
      <c r="C231" s="17">
        <f t="shared" si="47"/>
        <v>3.5042196056880277</v>
      </c>
      <c r="D231" s="17">
        <f t="shared" si="48"/>
        <v>0.00022146622853584452</v>
      </c>
      <c r="E231" s="2">
        <f t="shared" si="49"/>
        <v>2.230855487699128</v>
      </c>
      <c r="F231" s="24">
        <f t="shared" si="50"/>
        <v>0.22301720847800538</v>
      </c>
      <c r="G231" s="2">
        <f t="shared" si="43"/>
        <v>1.3348486725803863</v>
      </c>
      <c r="H231" s="24">
        <f t="shared" si="51"/>
        <v>2.230855487699128</v>
      </c>
      <c r="I231" s="5">
        <f t="shared" si="52"/>
        <v>3.441695601075212E-05</v>
      </c>
      <c r="J231" s="16">
        <f t="shared" si="53"/>
        <v>0.0001376678240416762</v>
      </c>
      <c r="K231" s="1" t="b">
        <f t="shared" si="54"/>
        <v>0</v>
      </c>
      <c r="L231" s="24">
        <f t="shared" si="44"/>
        <v>0</v>
      </c>
      <c r="W231" s="1">
        <f t="shared" si="55"/>
      </c>
      <c r="X231" s="24">
        <f t="shared" si="56"/>
      </c>
    </row>
    <row r="232" spans="1:24" ht="12.75">
      <c r="A232" s="25">
        <f t="shared" si="45"/>
        <v>2.06</v>
      </c>
      <c r="B232" s="17">
        <f t="shared" si="46"/>
        <v>6.585879749202989</v>
      </c>
      <c r="C232" s="17">
        <f t="shared" si="47"/>
        <v>3.5042218203503133</v>
      </c>
      <c r="D232" s="17">
        <f t="shared" si="48"/>
        <v>0.0002095344203516515</v>
      </c>
      <c r="E232" s="2">
        <f t="shared" si="49"/>
        <v>2.230856897596928</v>
      </c>
      <c r="F232" s="24">
        <f t="shared" si="50"/>
        <v>0.22301628134676713</v>
      </c>
      <c r="G232" s="2">
        <f t="shared" si="43"/>
        <v>1.3348449026124163</v>
      </c>
      <c r="H232" s="24">
        <f t="shared" si="51"/>
        <v>2.230856897596928</v>
      </c>
      <c r="I232" s="5">
        <f t="shared" si="52"/>
        <v>3.256269353424379E-05</v>
      </c>
      <c r="J232" s="16">
        <f t="shared" si="53"/>
        <v>0.00013025077413542085</v>
      </c>
      <c r="K232" s="1" t="b">
        <f t="shared" si="54"/>
        <v>0</v>
      </c>
      <c r="L232" s="24">
        <f t="shared" si="44"/>
        <v>0</v>
      </c>
      <c r="W232" s="1">
        <f t="shared" si="55"/>
      </c>
      <c r="X232" s="24">
        <f t="shared" si="56"/>
      </c>
    </row>
    <row r="233" spans="1:24" ht="12.75">
      <c r="A233" s="25">
        <f t="shared" si="45"/>
        <v>2.07</v>
      </c>
      <c r="B233" s="17">
        <f t="shared" si="46"/>
        <v>6.620921977883213</v>
      </c>
      <c r="C233" s="17">
        <f t="shared" si="47"/>
        <v>3.5042239156945167</v>
      </c>
      <c r="D233" s="17">
        <f t="shared" si="48"/>
        <v>0.00019824545531354235</v>
      </c>
      <c r="E233" s="2">
        <f t="shared" si="49"/>
        <v>2.230858231534478</v>
      </c>
      <c r="F233" s="24">
        <f t="shared" si="50"/>
        <v>0.2230154041660437</v>
      </c>
      <c r="G233" s="2">
        <f t="shared" si="43"/>
        <v>1.3348413357568356</v>
      </c>
      <c r="H233" s="24">
        <f t="shared" si="51"/>
        <v>2.230858231534478</v>
      </c>
      <c r="I233" s="5">
        <f t="shared" si="52"/>
        <v>3.080833208740641E-05</v>
      </c>
      <c r="J233" s="16">
        <f t="shared" si="53"/>
        <v>0.00012323332834807132</v>
      </c>
      <c r="K233" s="1" t="b">
        <f t="shared" si="54"/>
        <v>0</v>
      </c>
      <c r="L233" s="24">
        <f t="shared" si="44"/>
        <v>0</v>
      </c>
      <c r="W233" s="1">
        <f t="shared" si="55"/>
      </c>
      <c r="X233" s="24">
        <f t="shared" si="56"/>
      </c>
    </row>
    <row r="234" spans="1:24" ht="12.75">
      <c r="A234" s="25">
        <f t="shared" si="45"/>
        <v>2.0799999999999996</v>
      </c>
      <c r="B234" s="17">
        <f t="shared" si="46"/>
        <v>6.655964226952431</v>
      </c>
      <c r="C234" s="17">
        <f t="shared" si="47"/>
        <v>3.5042258981490697</v>
      </c>
      <c r="D234" s="17">
        <f t="shared" si="48"/>
        <v>0.00018756469933071482</v>
      </c>
      <c r="E234" s="2">
        <f t="shared" si="49"/>
        <v>2.2308594936042443</v>
      </c>
      <c r="F234" s="24">
        <f t="shared" si="50"/>
        <v>0.22301457424467977</v>
      </c>
      <c r="G234" s="2">
        <f t="shared" si="43"/>
        <v>1.3348379610706742</v>
      </c>
      <c r="H234" s="24">
        <f t="shared" si="51"/>
        <v>2.2308594936042443</v>
      </c>
      <c r="I234" s="5">
        <f t="shared" si="52"/>
        <v>2.9148489359531737E-05</v>
      </c>
      <c r="J234" s="16">
        <f t="shared" si="53"/>
        <v>0.00011659395743812695</v>
      </c>
      <c r="K234" s="1" t="b">
        <f t="shared" si="54"/>
        <v>0</v>
      </c>
      <c r="L234" s="24">
        <f t="shared" si="44"/>
        <v>0</v>
      </c>
      <c r="W234" s="1">
        <f t="shared" si="55"/>
      </c>
      <c r="X234" s="24">
        <f t="shared" si="56"/>
      </c>
    </row>
    <row r="235" spans="1:24" ht="12.75">
      <c r="A235" s="25">
        <f t="shared" si="45"/>
        <v>2.0899999999999994</v>
      </c>
      <c r="B235" s="17">
        <f t="shared" si="46"/>
        <v>6.691006495312156</v>
      </c>
      <c r="C235" s="17">
        <f t="shared" si="47"/>
        <v>3.504227773796063</v>
      </c>
      <c r="D235" s="17">
        <f t="shared" si="48"/>
        <v>0.00017745938427271327</v>
      </c>
      <c r="E235" s="2">
        <f t="shared" si="49"/>
        <v>2.2308606876782062</v>
      </c>
      <c r="F235" s="24">
        <f t="shared" si="50"/>
        <v>0.22301378903651028</v>
      </c>
      <c r="G235" s="2">
        <f t="shared" si="43"/>
        <v>1.3348347682005317</v>
      </c>
      <c r="H235" s="24">
        <f t="shared" si="51"/>
        <v>2.2308606876782062</v>
      </c>
      <c r="I235" s="5">
        <f t="shared" si="52"/>
        <v>2.7578073020562144E-05</v>
      </c>
      <c r="J235" s="16">
        <f t="shared" si="53"/>
        <v>0.00011031229208224858</v>
      </c>
      <c r="K235" s="1" t="b">
        <f t="shared" si="54"/>
        <v>0</v>
      </c>
      <c r="L235" s="24">
        <f t="shared" si="44"/>
        <v>0</v>
      </c>
      <c r="W235" s="1">
        <f t="shared" si="55"/>
      </c>
      <c r="X235" s="24">
        <f t="shared" si="56"/>
      </c>
    </row>
    <row r="236" spans="1:24" ht="12.75">
      <c r="A236" s="25">
        <f t="shared" si="45"/>
        <v>2.099999999999999</v>
      </c>
      <c r="B236" s="17">
        <f t="shared" si="46"/>
        <v>6.726048781923086</v>
      </c>
      <c r="C236" s="17">
        <f t="shared" si="47"/>
        <v>3.5042295483899055</v>
      </c>
      <c r="D236" s="17">
        <f t="shared" si="48"/>
        <v>0.0001678985074428159</v>
      </c>
      <c r="E236" s="2">
        <f t="shared" si="49"/>
        <v>2.230861817419734</v>
      </c>
      <c r="F236" s="24">
        <f t="shared" si="50"/>
        <v>0.22301304613254824</v>
      </c>
      <c r="G236" s="2">
        <f t="shared" si="43"/>
        <v>1.3348317473508116</v>
      </c>
      <c r="H236" s="24">
        <f t="shared" si="51"/>
        <v>2.230861817419734</v>
      </c>
      <c r="I236" s="5">
        <f t="shared" si="52"/>
        <v>2.6092265096477885E-05</v>
      </c>
      <c r="J236" s="16">
        <f t="shared" si="53"/>
        <v>0.00010436906038591154</v>
      </c>
      <c r="K236" s="1" t="b">
        <f t="shared" si="54"/>
        <v>0</v>
      </c>
      <c r="L236" s="24">
        <f t="shared" si="44"/>
        <v>0</v>
      </c>
      <c r="W236" s="1">
        <f t="shared" si="55"/>
      </c>
      <c r="X236" s="24">
        <f t="shared" si="56"/>
      </c>
    </row>
    <row r="237" spans="1:24" ht="12.75">
      <c r="A237" s="25">
        <f t="shared" si="45"/>
        <v>2.109999999999999</v>
      </c>
      <c r="B237" s="17">
        <f t="shared" si="46"/>
        <v>6.76109108580191</v>
      </c>
      <c r="C237" s="17">
        <f t="shared" si="47"/>
        <v>3.50423122737498</v>
      </c>
      <c r="D237" s="17">
        <f t="shared" si="48"/>
        <v>0.00015885273645269103</v>
      </c>
      <c r="E237" s="2">
        <f t="shared" si="49"/>
        <v>2.23086288629483</v>
      </c>
      <c r="F237" s="24">
        <f t="shared" si="50"/>
        <v>0.22301234325359415</v>
      </c>
      <c r="G237" s="2">
        <f t="shared" si="43"/>
        <v>1.334828889253668</v>
      </c>
      <c r="H237" s="24">
        <f t="shared" si="51"/>
        <v>2.23086288629483</v>
      </c>
      <c r="I237" s="5">
        <f t="shared" si="52"/>
        <v>2.4686507188287354E-05</v>
      </c>
      <c r="J237" s="16">
        <f t="shared" si="53"/>
        <v>9.87460287515951E-05</v>
      </c>
      <c r="K237" s="1" t="b">
        <f t="shared" si="54"/>
        <v>0</v>
      </c>
      <c r="L237" s="24">
        <f t="shared" si="44"/>
        <v>0</v>
      </c>
      <c r="W237" s="1">
        <f t="shared" si="55"/>
      </c>
      <c r="X237" s="24">
        <f t="shared" si="56"/>
      </c>
    </row>
    <row r="238" spans="1:24" ht="12.75">
      <c r="A238" s="25">
        <f t="shared" si="45"/>
        <v>2.1199999999999988</v>
      </c>
      <c r="B238" s="17">
        <f t="shared" si="46"/>
        <v>6.7961334060182965</v>
      </c>
      <c r="C238" s="17">
        <f t="shared" si="47"/>
        <v>3.5042328159023444</v>
      </c>
      <c r="D238" s="17">
        <f t="shared" si="48"/>
        <v>0.00015029431924899484</v>
      </c>
      <c r="E238" s="2">
        <f t="shared" si="49"/>
        <v>2.230863897582759</v>
      </c>
      <c r="F238" s="24">
        <f t="shared" si="50"/>
        <v>0.2230116782432439</v>
      </c>
      <c r="G238" s="2">
        <f t="shared" si="43"/>
        <v>1.3348261851405752</v>
      </c>
      <c r="H238" s="24">
        <f t="shared" si="51"/>
        <v>2.230863897582759</v>
      </c>
      <c r="I238" s="5">
        <f t="shared" si="52"/>
        <v>2.335648648776889E-05</v>
      </c>
      <c r="J238" s="16">
        <f t="shared" si="53"/>
        <v>9.342594594952125E-05</v>
      </c>
      <c r="K238" s="1" t="b">
        <f t="shared" si="54"/>
        <v>0</v>
      </c>
      <c r="L238" s="24">
        <f t="shared" si="44"/>
        <v>0</v>
      </c>
      <c r="W238" s="1">
        <f t="shared" si="55"/>
      </c>
      <c r="X238" s="24">
        <f t="shared" si="56"/>
      </c>
    </row>
    <row r="239" spans="1:24" ht="12.75">
      <c r="A239" s="25">
        <f t="shared" si="45"/>
        <v>2.1299999999999986</v>
      </c>
      <c r="B239" s="17">
        <f t="shared" si="46"/>
        <v>6.831175741692036</v>
      </c>
      <c r="C239" s="17">
        <f t="shared" si="47"/>
        <v>3.504234318845537</v>
      </c>
      <c r="D239" s="17">
        <f t="shared" si="48"/>
        <v>0.0001421969989489946</v>
      </c>
      <c r="E239" s="2">
        <f t="shared" si="49"/>
        <v>2.2308648543861125</v>
      </c>
      <c r="F239" s="24">
        <f t="shared" si="50"/>
        <v>0.22301104906127223</v>
      </c>
      <c r="G239" s="2">
        <f t="shared" si="43"/>
        <v>1.3348236267154217</v>
      </c>
      <c r="H239" s="24">
        <f t="shared" si="51"/>
        <v>2.2308648543861125</v>
      </c>
      <c r="I239" s="5">
        <f t="shared" si="52"/>
        <v>2.2098122544444987E-05</v>
      </c>
      <c r="J239" s="16">
        <f t="shared" si="53"/>
        <v>8.839249017777995E-05</v>
      </c>
      <c r="K239" s="1" t="b">
        <f t="shared" si="54"/>
        <v>0</v>
      </c>
      <c r="L239" s="24">
        <f t="shared" si="44"/>
        <v>0</v>
      </c>
      <c r="W239" s="1">
        <f t="shared" si="55"/>
      </c>
      <c r="X239" s="24">
        <f t="shared" si="56"/>
      </c>
    </row>
    <row r="240" spans="1:24" ht="12.75">
      <c r="A240" s="25">
        <f t="shared" si="45"/>
        <v>2.1399999999999983</v>
      </c>
      <c r="B240" s="17">
        <f t="shared" si="46"/>
        <v>6.8662180919903415</v>
      </c>
      <c r="C240" s="17">
        <f t="shared" si="47"/>
        <v>3.5042357408155262</v>
      </c>
      <c r="D240" s="17">
        <f t="shared" si="48"/>
        <v>0.00013453593330304498</v>
      </c>
      <c r="E240" s="2">
        <f t="shared" si="49"/>
        <v>2.230865759640323</v>
      </c>
      <c r="F240" s="24">
        <f t="shared" si="50"/>
        <v>0.22301045377737483</v>
      </c>
      <c r="G240" s="2">
        <f t="shared" si="43"/>
        <v>1.334821206129065</v>
      </c>
      <c r="H240" s="24">
        <f t="shared" si="51"/>
        <v>2.230865759640323</v>
      </c>
      <c r="I240" s="5">
        <f t="shared" si="52"/>
        <v>2.090755474964956E-05</v>
      </c>
      <c r="J240" s="16">
        <f t="shared" si="53"/>
        <v>8.363021899859824E-05</v>
      </c>
      <c r="K240" s="1" t="b">
        <f t="shared" si="54"/>
        <v>0</v>
      </c>
      <c r="L240" s="24">
        <f t="shared" si="44"/>
        <v>0</v>
      </c>
      <c r="W240" s="1">
        <f t="shared" si="55"/>
      </c>
      <c r="X240" s="24">
        <f t="shared" si="56"/>
      </c>
    </row>
    <row r="241" spans="1:24" ht="12.75">
      <c r="A241" s="25">
        <f t="shared" si="45"/>
        <v>2.149999999999998</v>
      </c>
      <c r="B241" s="17">
        <f t="shared" si="46"/>
        <v>6.901260456125294</v>
      </c>
      <c r="C241" s="17">
        <f t="shared" si="47"/>
        <v>3.504237086174859</v>
      </c>
      <c r="D241" s="17">
        <f t="shared" si="48"/>
        <v>0.00012728761846957765</v>
      </c>
      <c r="E241" s="2">
        <f t="shared" si="49"/>
        <v>2.2308666161226753</v>
      </c>
      <c r="F241" s="24">
        <f t="shared" si="50"/>
        <v>0.2230098905652446</v>
      </c>
      <c r="G241" s="2">
        <f t="shared" si="43"/>
        <v>1.334818915955243</v>
      </c>
      <c r="H241" s="24">
        <f t="shared" si="51"/>
        <v>2.2308666161226753</v>
      </c>
      <c r="I241" s="5">
        <f t="shared" si="52"/>
        <v>1.9781130489171517E-05</v>
      </c>
      <c r="J241" s="16">
        <f t="shared" si="53"/>
        <v>7.91245219553538E-05</v>
      </c>
      <c r="K241" s="1" t="b">
        <f t="shared" si="54"/>
        <v>0</v>
      </c>
      <c r="L241" s="24">
        <f t="shared" si="44"/>
        <v>0</v>
      </c>
      <c r="W241" s="1">
        <f t="shared" si="55"/>
      </c>
      <c r="X241" s="24">
        <f t="shared" si="56"/>
      </c>
    </row>
    <row r="242" spans="1:24" ht="12.75">
      <c r="A242" s="25">
        <f t="shared" si="45"/>
        <v>2.159999999999998</v>
      </c>
      <c r="B242" s="17">
        <f t="shared" si="46"/>
        <v>6.936302833351423</v>
      </c>
      <c r="C242" s="17">
        <f t="shared" si="47"/>
        <v>3.504238359051044</v>
      </c>
      <c r="D242" s="17">
        <f t="shared" si="48"/>
        <v>0.00012042981690650023</v>
      </c>
      <c r="E242" s="2">
        <f t="shared" si="49"/>
        <v>2.2308674264608226</v>
      </c>
      <c r="F242" s="24">
        <f t="shared" si="50"/>
        <v>0.22300935769696875</v>
      </c>
      <c r="G242" s="2">
        <f t="shared" si="43"/>
        <v>1.3348167491677925</v>
      </c>
      <c r="H242" s="24">
        <f t="shared" si="51"/>
        <v>2.2308674264608226</v>
      </c>
      <c r="I242" s="5">
        <f t="shared" si="52"/>
        <v>1.8715393937496216E-05</v>
      </c>
      <c r="J242" s="16">
        <f t="shared" si="53"/>
        <v>7.486157574843055E-05</v>
      </c>
      <c r="K242" s="1" t="b">
        <f t="shared" si="54"/>
        <v>0</v>
      </c>
      <c r="L242" s="24">
        <f t="shared" si="44"/>
        <v>0</v>
      </c>
      <c r="W242" s="1">
        <f t="shared" si="55"/>
      </c>
      <c r="X242" s="24">
        <f t="shared" si="56"/>
      </c>
    </row>
    <row r="243" spans="1:24" ht="12.75">
      <c r="A243" s="25">
        <f t="shared" si="45"/>
        <v>2.1699999999999977</v>
      </c>
      <c r="B243" s="17">
        <f t="shared" si="46"/>
        <v>6.971345222963424</v>
      </c>
      <c r="C243" s="17">
        <f t="shared" si="47"/>
        <v>3.504239563349213</v>
      </c>
      <c r="D243" s="17">
        <f t="shared" si="48"/>
        <v>0.00011394148916432526</v>
      </c>
      <c r="E243" s="2">
        <f t="shared" si="49"/>
        <v>2.2308681931408487</v>
      </c>
      <c r="F243" s="24">
        <f t="shared" si="50"/>
        <v>0.22300885353772976</v>
      </c>
      <c r="G243" s="2">
        <f t="shared" si="43"/>
        <v>1.3348146991191</v>
      </c>
      <c r="H243" s="24">
        <f t="shared" si="51"/>
        <v>2.2308681931408487</v>
      </c>
      <c r="I243" s="5">
        <f t="shared" si="52"/>
        <v>1.770707545950545E-05</v>
      </c>
      <c r="J243" s="16">
        <f t="shared" si="53"/>
        <v>7.082830183646749E-05</v>
      </c>
      <c r="K243" s="1" t="b">
        <f t="shared" si="54"/>
        <v>0</v>
      </c>
      <c r="L243" s="24">
        <f t="shared" si="44"/>
        <v>0</v>
      </c>
      <c r="W243" s="1">
        <f t="shared" si="55"/>
      </c>
      <c r="X243" s="24">
        <f t="shared" si="56"/>
      </c>
    </row>
    <row r="244" spans="1:24" ht="12.75">
      <c r="A244" s="25">
        <f t="shared" si="45"/>
        <v>2.1799999999999975</v>
      </c>
      <c r="B244" s="17">
        <f t="shared" si="46"/>
        <v>7.006387624293991</v>
      </c>
      <c r="C244" s="17">
        <f t="shared" si="47"/>
        <v>3.504240702764105</v>
      </c>
      <c r="D244" s="17">
        <f t="shared" si="48"/>
        <v>0.00010780272931026924</v>
      </c>
      <c r="E244" s="2">
        <f t="shared" si="49"/>
        <v>2.230868918514898</v>
      </c>
      <c r="F244" s="24">
        <f t="shared" si="50"/>
        <v>0.22300837654078684</v>
      </c>
      <c r="G244" s="2">
        <f t="shared" si="43"/>
        <v>1.3348127595196966</v>
      </c>
      <c r="H244" s="24">
        <f t="shared" si="51"/>
        <v>2.230868918514898</v>
      </c>
      <c r="I244" s="5">
        <f t="shared" si="52"/>
        <v>1.6753081573672723E-05</v>
      </c>
      <c r="J244" s="16">
        <f t="shared" si="53"/>
        <v>6.70123262946909E-05</v>
      </c>
      <c r="K244" s="1" t="b">
        <f t="shared" si="54"/>
        <v>0</v>
      </c>
      <c r="L244" s="24">
        <f t="shared" si="44"/>
        <v>0</v>
      </c>
      <c r="W244" s="1">
        <f t="shared" si="55"/>
      </c>
      <c r="X244" s="24">
        <f t="shared" si="56"/>
      </c>
    </row>
    <row r="245" spans="1:24" ht="12.75">
      <c r="A245" s="25">
        <f t="shared" si="45"/>
        <v>2.1899999999999973</v>
      </c>
      <c r="B245" s="17">
        <f t="shared" si="46"/>
        <v>7.041430036711769</v>
      </c>
      <c r="C245" s="17">
        <f t="shared" si="47"/>
        <v>3.504241780791398</v>
      </c>
      <c r="D245" s="17">
        <f t="shared" si="48"/>
        <v>0.00010199470387616092</v>
      </c>
      <c r="E245" s="2">
        <f t="shared" si="49"/>
        <v>2.230869604808388</v>
      </c>
      <c r="F245" s="24">
        <f t="shared" si="50"/>
        <v>0.22300792524273316</v>
      </c>
      <c r="G245" s="2">
        <f t="shared" si="43"/>
        <v>1.3348109244189719</v>
      </c>
      <c r="H245" s="24">
        <f t="shared" si="51"/>
        <v>2.230869604808388</v>
      </c>
      <c r="I245" s="5">
        <f t="shared" si="52"/>
        <v>1.5850485466317732E-05</v>
      </c>
      <c r="J245" s="16">
        <f t="shared" si="53"/>
        <v>6.340194186371662E-05</v>
      </c>
      <c r="K245" s="1" t="b">
        <f t="shared" si="54"/>
        <v>0</v>
      </c>
      <c r="L245" s="24">
        <f t="shared" si="44"/>
        <v>0</v>
      </c>
      <c r="W245" s="1">
        <f t="shared" si="55"/>
      </c>
      <c r="X245" s="24">
        <f t="shared" si="56"/>
      </c>
    </row>
    <row r="246" spans="1:24" ht="12.75">
      <c r="A246" s="25">
        <f t="shared" si="45"/>
        <v>2.199999999999997</v>
      </c>
      <c r="B246" s="17">
        <f t="shared" si="46"/>
        <v>7.076472459619418</v>
      </c>
      <c r="C246" s="17">
        <f t="shared" si="47"/>
        <v>3.504242800738437</v>
      </c>
      <c r="D246" s="17">
        <f t="shared" si="48"/>
        <v>9.649959407904469E-05</v>
      </c>
      <c r="E246" s="2">
        <f t="shared" si="49"/>
        <v>2.2308702541268395</v>
      </c>
      <c r="F246" s="24">
        <f t="shared" si="50"/>
        <v>0.2230074982590043</v>
      </c>
      <c r="G246" s="2">
        <f t="shared" si="43"/>
        <v>1.3348091881869097</v>
      </c>
      <c r="H246" s="24">
        <f t="shared" si="51"/>
        <v>2.2308702541268395</v>
      </c>
      <c r="I246" s="5">
        <f t="shared" si="52"/>
        <v>1.4996518008569826E-05</v>
      </c>
      <c r="J246" s="16">
        <f t="shared" si="53"/>
        <v>5.998607203272499E-05</v>
      </c>
      <c r="K246" s="1" t="b">
        <f t="shared" si="54"/>
        <v>0</v>
      </c>
      <c r="L246" s="24">
        <f t="shared" si="44"/>
        <v>0</v>
      </c>
      <c r="W246" s="1">
        <f t="shared" si="55"/>
      </c>
      <c r="X246" s="24">
        <f t="shared" si="56"/>
      </c>
    </row>
    <row r="247" spans="1:24" ht="12.75">
      <c r="A247" s="25">
        <f t="shared" si="45"/>
        <v>2.209999999999997</v>
      </c>
      <c r="B247" s="17">
        <f t="shared" si="46"/>
        <v>7.111514892451782</v>
      </c>
      <c r="C247" s="17">
        <f t="shared" si="47"/>
        <v>3.504243765734378</v>
      </c>
      <c r="D247" s="17">
        <f t="shared" si="48"/>
        <v>9.130054114123596E-05</v>
      </c>
      <c r="E247" s="2">
        <f t="shared" si="49"/>
        <v>2.2308708684623357</v>
      </c>
      <c r="F247" s="24">
        <f t="shared" si="50"/>
        <v>0.22300709427963117</v>
      </c>
      <c r="G247" s="2">
        <f t="shared" si="43"/>
        <v>1.3348075454968198</v>
      </c>
      <c r="H247" s="24">
        <f t="shared" si="51"/>
        <v>2.2308708684623357</v>
      </c>
      <c r="I247" s="5">
        <f t="shared" si="52"/>
        <v>1.4188559262329203E-05</v>
      </c>
      <c r="J247" s="16">
        <f t="shared" si="53"/>
        <v>5.6754237049316814E-05</v>
      </c>
      <c r="K247" s="1" t="b">
        <f t="shared" si="54"/>
        <v>0</v>
      </c>
      <c r="L247" s="24">
        <f t="shared" si="44"/>
        <v>0</v>
      </c>
      <c r="W247" s="1">
        <f t="shared" si="55"/>
      </c>
      <c r="X247" s="24">
        <f t="shared" si="56"/>
      </c>
    </row>
    <row r="248" spans="1:24" ht="12.75">
      <c r="A248" s="25">
        <f t="shared" si="45"/>
        <v>2.2199999999999966</v>
      </c>
      <c r="B248" s="17">
        <f t="shared" si="46"/>
        <v>7.146557334674153</v>
      </c>
      <c r="C248" s="17">
        <f t="shared" si="47"/>
        <v>3.504244678739789</v>
      </c>
      <c r="D248" s="17">
        <f t="shared" si="48"/>
        <v>8.63815945765914E-05</v>
      </c>
      <c r="E248" s="2">
        <f t="shared" si="49"/>
        <v>2.2308714496996327</v>
      </c>
      <c r="F248" s="24">
        <f t="shared" si="50"/>
        <v>0.22300671206522205</v>
      </c>
      <c r="G248" s="2">
        <f t="shared" si="43"/>
        <v>1.3348059913089976</v>
      </c>
      <c r="H248" s="24">
        <f t="shared" si="51"/>
        <v>2.2308714496996327</v>
      </c>
      <c r="I248" s="5">
        <f t="shared" si="52"/>
        <v>1.3424130444084081E-05</v>
      </c>
      <c r="J248" s="16">
        <f t="shared" si="53"/>
        <v>5.36965217732277E-05</v>
      </c>
      <c r="K248" s="1" t="b">
        <f t="shared" si="54"/>
        <v>0</v>
      </c>
      <c r="L248" s="24">
        <f t="shared" si="44"/>
        <v>0</v>
      </c>
      <c r="W248" s="1">
        <f t="shared" si="55"/>
      </c>
      <c r="X248" s="24">
        <f t="shared" si="56"/>
      </c>
    </row>
    <row r="249" spans="1:24" ht="12.75">
      <c r="A249" s="25">
        <f t="shared" si="45"/>
        <v>2.2299999999999964</v>
      </c>
      <c r="B249" s="17">
        <f t="shared" si="46"/>
        <v>7.18159978578063</v>
      </c>
      <c r="C249" s="17">
        <f t="shared" si="47"/>
        <v>3.504245542555735</v>
      </c>
      <c r="D249" s="17">
        <f t="shared" si="48"/>
        <v>8.172766325903469E-05</v>
      </c>
      <c r="E249" s="2">
        <f t="shared" si="49"/>
        <v>2.230871999621944</v>
      </c>
      <c r="F249" s="24">
        <f t="shared" si="50"/>
        <v>0.22300635044315745</v>
      </c>
      <c r="G249" s="2">
        <f t="shared" si="43"/>
        <v>1.3348045208552533</v>
      </c>
      <c r="H249" s="24">
        <f t="shared" si="51"/>
        <v>2.230871999621944</v>
      </c>
      <c r="I249" s="5">
        <f t="shared" si="52"/>
        <v>1.2700886314886972E-05</v>
      </c>
      <c r="J249" s="16">
        <f t="shared" si="53"/>
        <v>5.080354525954789E-05</v>
      </c>
      <c r="K249" s="1" t="b">
        <f t="shared" si="54"/>
        <v>0</v>
      </c>
      <c r="L249" s="24">
        <f t="shared" si="44"/>
        <v>0</v>
      </c>
      <c r="W249" s="1">
        <f t="shared" si="55"/>
      </c>
      <c r="X249" s="24">
        <f t="shared" si="56"/>
      </c>
    </row>
    <row r="250" spans="1:24" ht="12.75">
      <c r="A250" s="25">
        <f t="shared" si="45"/>
        <v>2.239999999999996</v>
      </c>
      <c r="B250" s="17">
        <f t="shared" si="46"/>
        <v>7.2166422452925705</v>
      </c>
      <c r="C250" s="17">
        <f t="shared" si="47"/>
        <v>3.5042463598323677</v>
      </c>
      <c r="D250" s="17">
        <f t="shared" si="48"/>
        <v>7.732446911188169E-05</v>
      </c>
      <c r="E250" s="2">
        <f t="shared" si="49"/>
        <v>2.2308725199164074</v>
      </c>
      <c r="F250" s="24">
        <f t="shared" si="50"/>
        <v>0.22300600830399658</v>
      </c>
      <c r="G250" s="2">
        <f t="shared" si="43"/>
        <v>1.3348031296242986</v>
      </c>
      <c r="H250" s="24">
        <f t="shared" si="51"/>
        <v>2.2308725199164074</v>
      </c>
      <c r="I250" s="5">
        <f t="shared" si="52"/>
        <v>1.20166079931594E-05</v>
      </c>
      <c r="J250" s="16">
        <f t="shared" si="53"/>
        <v>4.806643197108329E-05</v>
      </c>
      <c r="K250" s="1" t="b">
        <f t="shared" si="54"/>
        <v>0</v>
      </c>
      <c r="L250" s="24">
        <f t="shared" si="44"/>
        <v>0</v>
      </c>
      <c r="W250" s="1">
        <f t="shared" si="55"/>
      </c>
      <c r="X250" s="24">
        <f t="shared" si="56"/>
      </c>
    </row>
    <row r="251" spans="1:24" ht="12.75">
      <c r="A251" s="25">
        <f t="shared" si="45"/>
        <v>2.249999999999996</v>
      </c>
      <c r="B251" s="17">
        <f t="shared" si="46"/>
        <v>7.251684712757117</v>
      </c>
      <c r="C251" s="17">
        <f t="shared" si="47"/>
        <v>3.5042471330770586</v>
      </c>
      <c r="D251" s="17">
        <f t="shared" si="48"/>
        <v>7.315850331651959E-05</v>
      </c>
      <c r="E251" s="2">
        <f t="shared" si="49"/>
        <v>2.230873012179267</v>
      </c>
      <c r="F251" s="24">
        <f t="shared" si="50"/>
        <v>0.2230056845980696</v>
      </c>
      <c r="G251" s="2">
        <f t="shared" si="43"/>
        <v>1.33480181334789</v>
      </c>
      <c r="H251" s="24">
        <f t="shared" si="51"/>
        <v>2.230873012179267</v>
      </c>
      <c r="I251" s="5">
        <f t="shared" si="52"/>
        <v>1.1369196139199289E-05</v>
      </c>
      <c r="J251" s="16">
        <f t="shared" si="53"/>
        <v>4.5476784556797156E-05</v>
      </c>
      <c r="K251" s="1" t="b">
        <f t="shared" si="54"/>
        <v>0</v>
      </c>
      <c r="L251" s="24">
        <f t="shared" si="44"/>
        <v>0</v>
      </c>
      <c r="W251" s="1">
        <f t="shared" si="55"/>
      </c>
      <c r="X251" s="24">
        <f t="shared" si="56"/>
      </c>
    </row>
    <row r="252" spans="1:24" ht="12.75">
      <c r="A252" s="25">
        <f t="shared" si="45"/>
        <v>2.259999999999996</v>
      </c>
      <c r="B252" s="17">
        <f t="shared" si="46"/>
        <v>7.2867271877458135</v>
      </c>
      <c r="C252" s="17">
        <f t="shared" si="47"/>
        <v>3.5042478646620916</v>
      </c>
      <c r="D252" s="17">
        <f t="shared" si="48"/>
        <v>6.921698485540859E-05</v>
      </c>
      <c r="E252" s="2">
        <f t="shared" si="49"/>
        <v>2.2308734779207637</v>
      </c>
      <c r="F252" s="24">
        <f t="shared" si="50"/>
        <v>0.22300537833226036</v>
      </c>
      <c r="G252" s="2">
        <f t="shared" si="43"/>
        <v>1.3348005679877475</v>
      </c>
      <c r="H252" s="24">
        <f t="shared" si="51"/>
        <v>2.2308734779207637</v>
      </c>
      <c r="I252" s="5">
        <f t="shared" si="52"/>
        <v>1.0756664520716885E-05</v>
      </c>
      <c r="J252" s="16">
        <f t="shared" si="53"/>
        <v>4.302665808131323E-05</v>
      </c>
      <c r="K252" s="1" t="b">
        <f t="shared" si="54"/>
        <v>0</v>
      </c>
      <c r="L252" s="24">
        <f t="shared" si="44"/>
        <v>0</v>
      </c>
      <c r="W252" s="1">
        <f t="shared" si="55"/>
      </c>
      <c r="X252" s="24">
        <f t="shared" si="56"/>
      </c>
    </row>
    <row r="253" spans="1:24" ht="12.75">
      <c r="A253" s="25">
        <f t="shared" si="45"/>
        <v>2.2699999999999956</v>
      </c>
      <c r="B253" s="17">
        <f t="shared" si="46"/>
        <v>7.321769669853284</v>
      </c>
      <c r="C253" s="17">
        <f t="shared" si="47"/>
        <v>3.50424855683194</v>
      </c>
      <c r="D253" s="17">
        <f t="shared" si="48"/>
        <v>6.548782130903558E-05</v>
      </c>
      <c r="E253" s="2">
        <f t="shared" si="49"/>
        <v>2.2308739185697752</v>
      </c>
      <c r="F253" s="24">
        <f t="shared" si="50"/>
        <v>0.22300508856695694</v>
      </c>
      <c r="G253" s="2">
        <f t="shared" si="43"/>
        <v>1.3347993897231527</v>
      </c>
      <c r="H253" s="24">
        <f t="shared" si="51"/>
        <v>2.2308739185697752</v>
      </c>
      <c r="I253" s="5">
        <f t="shared" si="52"/>
        <v>1.0177133913880088E-05</v>
      </c>
      <c r="J253" s="16">
        <f t="shared" si="53"/>
        <v>4.070853565552035E-05</v>
      </c>
      <c r="K253" s="1" t="b">
        <f t="shared" si="54"/>
        <v>0</v>
      </c>
      <c r="L253" s="24">
        <f t="shared" si="44"/>
        <v>0</v>
      </c>
      <c r="W253" s="1">
        <f t="shared" si="55"/>
      </c>
      <c r="X253" s="24">
        <f t="shared" si="56"/>
      </c>
    </row>
    <row r="254" spans="1:24" ht="12.75">
      <c r="A254" s="25">
        <f t="shared" si="45"/>
        <v>2.2799999999999954</v>
      </c>
      <c r="B254" s="17">
        <f t="shared" si="46"/>
        <v>7.356812158695994</v>
      </c>
      <c r="C254" s="17">
        <f t="shared" si="47"/>
        <v>3.504249211710153</v>
      </c>
      <c r="D254" s="17">
        <f t="shared" si="48"/>
        <v>6.195957175429391E-05</v>
      </c>
      <c r="E254" s="2">
        <f t="shared" si="49"/>
        <v>2.230874335478194</v>
      </c>
      <c r="F254" s="24">
        <f t="shared" si="50"/>
        <v>0.22300481441317188</v>
      </c>
      <c r="G254" s="2">
        <f t="shared" si="43"/>
        <v>1.3347982749392409</v>
      </c>
      <c r="H254" s="24">
        <f t="shared" si="51"/>
        <v>2.230874335478194</v>
      </c>
      <c r="I254" s="5">
        <f t="shared" si="52"/>
        <v>9.628826343754948E-06</v>
      </c>
      <c r="J254" s="16">
        <f t="shared" si="53"/>
        <v>3.851530537346548E-05</v>
      </c>
      <c r="K254" s="1" t="b">
        <f t="shared" si="54"/>
        <v>0</v>
      </c>
      <c r="L254" s="24">
        <f t="shared" si="44"/>
        <v>0</v>
      </c>
      <c r="W254" s="1">
        <f t="shared" si="55"/>
      </c>
      <c r="X254" s="24">
        <f t="shared" si="56"/>
      </c>
    </row>
    <row r="255" spans="1:24" ht="12.75">
      <c r="A255" s="25">
        <f t="shared" si="45"/>
        <v>2.289999999999995</v>
      </c>
      <c r="B255" s="17">
        <f t="shared" si="46"/>
        <v>7.391854653911074</v>
      </c>
      <c r="C255" s="17">
        <f t="shared" si="47"/>
        <v>3.5042498313058705</v>
      </c>
      <c r="D255" s="17">
        <f t="shared" si="48"/>
        <v>5.86214116664157E-05</v>
      </c>
      <c r="E255" s="2">
        <f t="shared" si="49"/>
        <v>2.2308747299250786</v>
      </c>
      <c r="F255" s="24">
        <f t="shared" si="50"/>
        <v>0.22300455502981203</v>
      </c>
      <c r="G255" s="2">
        <f t="shared" si="43"/>
        <v>1.3347972202158984</v>
      </c>
      <c r="H255" s="24">
        <f t="shared" si="51"/>
        <v>2.2308747299250786</v>
      </c>
      <c r="I255" s="5">
        <f t="shared" si="52"/>
        <v>9.110059624062306E-06</v>
      </c>
      <c r="J255" s="16">
        <f t="shared" si="53"/>
        <v>3.644023849469491E-05</v>
      </c>
      <c r="K255" s="1" t="b">
        <f t="shared" si="54"/>
        <v>0</v>
      </c>
      <c r="L255" s="24">
        <f t="shared" si="44"/>
        <v>0</v>
      </c>
      <c r="W255" s="1">
        <f t="shared" si="55"/>
      </c>
      <c r="X255" s="24">
        <f t="shared" si="56"/>
      </c>
    </row>
    <row r="256" spans="1:24" ht="12.75">
      <c r="A256" s="25">
        <f t="shared" si="45"/>
        <v>2.299999999999995</v>
      </c>
      <c r="B256" s="17">
        <f t="shared" si="46"/>
        <v>7.426897155155204</v>
      </c>
      <c r="C256" s="17">
        <f t="shared" si="47"/>
        <v>3.5042504175199873</v>
      </c>
      <c r="D256" s="17">
        <f t="shared" si="48"/>
        <v>5.5463099700507135E-05</v>
      </c>
      <c r="E256" s="2">
        <f t="shared" si="49"/>
        <v>2.2308751031205762</v>
      </c>
      <c r="F256" s="24">
        <f t="shared" si="50"/>
        <v>0.22300430962109957</v>
      </c>
      <c r="G256" s="2">
        <f t="shared" si="43"/>
        <v>1.3347962223172758</v>
      </c>
      <c r="H256" s="24">
        <f t="shared" si="51"/>
        <v>2.2308751031205762</v>
      </c>
      <c r="I256" s="5">
        <f t="shared" si="52"/>
        <v>8.619242199137123E-06</v>
      </c>
      <c r="J256" s="16">
        <f t="shared" si="53"/>
        <v>3.447696879499418E-05</v>
      </c>
      <c r="K256" s="1" t="b">
        <f t="shared" si="54"/>
        <v>0</v>
      </c>
      <c r="L256" s="24">
        <f t="shared" si="44"/>
        <v>0</v>
      </c>
      <c r="W256" s="1">
        <f t="shared" si="55"/>
      </c>
      <c r="X256" s="24">
        <f t="shared" si="56"/>
      </c>
    </row>
    <row r="257" spans="1:24" ht="12.75">
      <c r="A257" s="25">
        <f t="shared" si="45"/>
        <v>2.3099999999999947</v>
      </c>
      <c r="B257" s="17">
        <f t="shared" si="46"/>
        <v>7.461939662103559</v>
      </c>
      <c r="C257" s="17">
        <f t="shared" si="47"/>
        <v>3.5042509721509845</v>
      </c>
      <c r="D257" s="17">
        <f t="shared" si="48"/>
        <v>5.247494628696143E-05</v>
      </c>
      <c r="E257" s="2">
        <f t="shared" si="49"/>
        <v>2.2308754562096356</v>
      </c>
      <c r="F257" s="24">
        <f t="shared" si="50"/>
        <v>0.2230040774341306</v>
      </c>
      <c r="G257" s="2">
        <f t="shared" si="43"/>
        <v>1.334795278181861</v>
      </c>
      <c r="H257" s="24">
        <f t="shared" si="51"/>
        <v>2.2308754562096356</v>
      </c>
      <c r="I257" s="5">
        <f t="shared" si="52"/>
        <v>8.154868261167625E-06</v>
      </c>
      <c r="J257" s="16">
        <f t="shared" si="53"/>
        <v>3.26194730446705E-05</v>
      </c>
      <c r="K257" s="1" t="b">
        <f t="shared" si="54"/>
        <v>0</v>
      </c>
      <c r="L257" s="24">
        <f t="shared" si="44"/>
        <v>0</v>
      </c>
      <c r="W257" s="1">
        <f t="shared" si="55"/>
      </c>
      <c r="X257" s="24">
        <f t="shared" si="56"/>
      </c>
    </row>
    <row r="258" spans="1:24" ht="12.75">
      <c r="A258" s="25">
        <f t="shared" si="45"/>
        <v>2.3199999999999945</v>
      </c>
      <c r="B258" s="17">
        <f t="shared" si="46"/>
        <v>7.496982174448816</v>
      </c>
      <c r="C258" s="17">
        <f t="shared" si="47"/>
        <v>3.5042514969004475</v>
      </c>
      <c r="D258" s="17">
        <f t="shared" si="48"/>
        <v>4.9647783889652456E-05</v>
      </c>
      <c r="E258" s="2">
        <f t="shared" si="49"/>
        <v>2.230875790275519</v>
      </c>
      <c r="F258" s="24">
        <f t="shared" si="50"/>
        <v>0.22300385775656523</v>
      </c>
      <c r="G258" s="2">
        <f t="shared" si="43"/>
        <v>1.3347943849130866</v>
      </c>
      <c r="H258" s="24">
        <f t="shared" si="51"/>
        <v>2.230875790275519</v>
      </c>
      <c r="I258" s="5">
        <f t="shared" si="52"/>
        <v>7.715513130446272E-06</v>
      </c>
      <c r="J258" s="16">
        <f t="shared" si="53"/>
        <v>3.086205252045282E-05</v>
      </c>
      <c r="K258" s="1" t="b">
        <f t="shared" si="54"/>
        <v>0</v>
      </c>
      <c r="L258" s="24">
        <f t="shared" si="44"/>
        <v>0</v>
      </c>
      <c r="W258" s="1">
        <f t="shared" si="55"/>
      </c>
      <c r="X258" s="24">
        <f t="shared" si="56"/>
      </c>
    </row>
    <row r="259" spans="1:24" ht="12.75">
      <c r="A259" s="25">
        <f t="shared" si="45"/>
        <v>2.3299999999999943</v>
      </c>
      <c r="B259" s="17">
        <f t="shared" si="46"/>
        <v>7.53202469190021</v>
      </c>
      <c r="C259" s="17">
        <f t="shared" si="47"/>
        <v>3.5042519933782863</v>
      </c>
      <c r="D259" s="17">
        <f t="shared" si="48"/>
        <v>4.6972938889402677E-05</v>
      </c>
      <c r="E259" s="2">
        <f t="shared" si="49"/>
        <v>2.230876106343128</v>
      </c>
      <c r="F259" s="24">
        <f t="shared" si="50"/>
        <v>0.22300364991444116</v>
      </c>
      <c r="G259" s="2">
        <f t="shared" si="43"/>
        <v>1.3347935397704376</v>
      </c>
      <c r="H259" s="24">
        <f t="shared" si="51"/>
        <v>2.230876106343128</v>
      </c>
      <c r="I259" s="5">
        <f t="shared" si="52"/>
        <v>7.299828882312287E-06</v>
      </c>
      <c r="J259" s="16">
        <f t="shared" si="53"/>
        <v>2.9199315527694836E-05</v>
      </c>
      <c r="K259" s="1" t="b">
        <f t="shared" si="54"/>
        <v>0</v>
      </c>
      <c r="L259" s="24">
        <f t="shared" si="44"/>
        <v>0</v>
      </c>
      <c r="W259" s="1">
        <f t="shared" si="55"/>
      </c>
      <c r="X259" s="24">
        <f t="shared" si="56"/>
      </c>
    </row>
    <row r="260" spans="1:24" ht="12.75">
      <c r="A260" s="25">
        <f t="shared" si="45"/>
        <v>2.339999999999994</v>
      </c>
      <c r="B260" s="17">
        <f t="shared" si="46"/>
        <v>7.567067214182639</v>
      </c>
      <c r="C260" s="17">
        <f t="shared" si="47"/>
        <v>3.504252463107675</v>
      </c>
      <c r="D260" s="17">
        <f t="shared" si="48"/>
        <v>4.44422049702049E-05</v>
      </c>
      <c r="E260" s="2">
        <f t="shared" si="49"/>
        <v>2.2308764053821446</v>
      </c>
      <c r="F260" s="24">
        <f t="shared" si="50"/>
        <v>0.2230034532701071</v>
      </c>
      <c r="G260" s="2">
        <f t="shared" si="43"/>
        <v>1.3347927401610509</v>
      </c>
      <c r="H260" s="24">
        <f t="shared" si="51"/>
        <v>2.2308764053821446</v>
      </c>
      <c r="I260" s="5">
        <f t="shared" si="52"/>
        <v>6.906540214179913E-06</v>
      </c>
      <c r="J260" s="16">
        <f t="shared" si="53"/>
        <v>2.762616085671965E-05</v>
      </c>
      <c r="K260" s="1" t="b">
        <f t="shared" si="54"/>
        <v>0</v>
      </c>
      <c r="L260" s="24">
        <f t="shared" si="44"/>
        <v>0</v>
      </c>
      <c r="W260" s="1">
        <f t="shared" si="55"/>
      </c>
      <c r="X260" s="24">
        <f t="shared" si="56"/>
      </c>
    </row>
    <row r="261" spans="1:24" ht="12.75">
      <c r="A261" s="25">
        <f t="shared" si="45"/>
        <v>2.349999999999994</v>
      </c>
      <c r="B261" s="17">
        <f t="shared" si="46"/>
        <v>7.602109741035826</v>
      </c>
      <c r="C261" s="17">
        <f t="shared" si="47"/>
        <v>3.504252907529725</v>
      </c>
      <c r="D261" s="17">
        <f t="shared" si="48"/>
        <v>4.204781794175774E-05</v>
      </c>
      <c r="E261" s="2">
        <f t="shared" si="49"/>
        <v>2.2308766883100084</v>
      </c>
      <c r="F261" s="24">
        <f t="shared" si="50"/>
        <v>0.2230032672202667</v>
      </c>
      <c r="G261" s="2">
        <f t="shared" si="43"/>
        <v>1.334791983631759</v>
      </c>
      <c r="H261" s="24">
        <f t="shared" si="51"/>
        <v>2.2308766883100084</v>
      </c>
      <c r="I261" s="5">
        <f t="shared" si="52"/>
        <v>6.534440533390029E-06</v>
      </c>
      <c r="J261" s="16">
        <f t="shared" si="53"/>
        <v>2.6137762132005804E-05</v>
      </c>
      <c r="K261" s="1" t="b">
        <f t="shared" si="54"/>
        <v>0</v>
      </c>
      <c r="L261" s="24">
        <f t="shared" si="44"/>
        <v>0</v>
      </c>
      <c r="W261" s="1">
        <f t="shared" si="55"/>
      </c>
      <c r="X261" s="24">
        <f t="shared" si="56"/>
      </c>
    </row>
    <row r="262" spans="1:24" ht="12.75">
      <c r="A262" s="25">
        <f t="shared" si="45"/>
        <v>2.3599999999999937</v>
      </c>
      <c r="B262" s="17">
        <f t="shared" si="46"/>
        <v>7.637152272213514</v>
      </c>
      <c r="C262" s="17">
        <f t="shared" si="47"/>
        <v>3.5042533280079042</v>
      </c>
      <c r="D262" s="17">
        <f t="shared" si="48"/>
        <v>3.978243192044482E-05</v>
      </c>
      <c r="E262" s="2">
        <f t="shared" si="49"/>
        <v>2.2308769559947312</v>
      </c>
      <c r="F262" s="24">
        <f t="shared" si="50"/>
        <v>0.2230030911941261</v>
      </c>
      <c r="G262" s="2">
        <f t="shared" si="43"/>
        <v>1.3347912678615588</v>
      </c>
      <c r="H262" s="24">
        <f t="shared" si="51"/>
        <v>2.2308769559947312</v>
      </c>
      <c r="I262" s="5">
        <f t="shared" si="52"/>
        <v>6.182388252173876E-06</v>
      </c>
      <c r="J262" s="16">
        <f t="shared" si="53"/>
        <v>2.4729553005808924E-05</v>
      </c>
      <c r="K262" s="1" t="b">
        <f t="shared" si="54"/>
        <v>0</v>
      </c>
      <c r="L262" s="24">
        <f t="shared" si="44"/>
        <v>0</v>
      </c>
      <c r="W262" s="1">
        <f t="shared" si="55"/>
      </c>
      <c r="X262" s="24">
        <f t="shared" si="56"/>
      </c>
    </row>
    <row r="263" spans="1:24" ht="12.75">
      <c r="A263" s="25">
        <f t="shared" si="45"/>
        <v>2.3699999999999934</v>
      </c>
      <c r="B263" s="17">
        <f t="shared" si="46"/>
        <v>7.672194807482715</v>
      </c>
      <c r="C263" s="17">
        <f t="shared" si="47"/>
        <v>3.5042537258322235</v>
      </c>
      <c r="D263" s="17">
        <f t="shared" si="48"/>
        <v>3.763909679553088E-05</v>
      </c>
      <c r="E263" s="2">
        <f t="shared" si="49"/>
        <v>2.230877209257559</v>
      </c>
      <c r="F263" s="24">
        <f t="shared" si="50"/>
        <v>0.22300292465164404</v>
      </c>
      <c r="G263" s="2">
        <f t="shared" si="43"/>
        <v>1.334790590654496</v>
      </c>
      <c r="H263" s="24">
        <f t="shared" si="51"/>
        <v>2.230877209257559</v>
      </c>
      <c r="I263" s="5">
        <f t="shared" si="52"/>
        <v>5.849303288063545E-06</v>
      </c>
      <c r="J263" s="16">
        <f t="shared" si="53"/>
        <v>2.339721315069987E-05</v>
      </c>
      <c r="K263" s="1" t="b">
        <f t="shared" si="54"/>
        <v>0</v>
      </c>
      <c r="L263" s="24">
        <f t="shared" si="44"/>
        <v>0</v>
      </c>
      <c r="W263" s="1">
        <f t="shared" si="55"/>
      </c>
      <c r="X263" s="24">
        <f t="shared" si="56"/>
      </c>
    </row>
    <row r="264" spans="1:24" ht="12.75">
      <c r="A264" s="25">
        <f t="shared" si="45"/>
        <v>2.3799999999999932</v>
      </c>
      <c r="B264" s="17">
        <f t="shared" si="46"/>
        <v>7.707237346622992</v>
      </c>
      <c r="C264" s="17">
        <f t="shared" si="47"/>
        <v>3.5042541022231917</v>
      </c>
      <c r="D264" s="17">
        <f t="shared" si="48"/>
        <v>3.5611236898775324E-05</v>
      </c>
      <c r="E264" s="2">
        <f t="shared" si="49"/>
        <v>2.2308774488754914</v>
      </c>
      <c r="F264" s="24">
        <f t="shared" si="50"/>
        <v>0.22300276708187522</v>
      </c>
      <c r="G264" s="2">
        <f t="shared" si="43"/>
        <v>1.334789949932927</v>
      </c>
      <c r="H264" s="24">
        <f t="shared" si="51"/>
        <v>2.2308774488754914</v>
      </c>
      <c r="I264" s="5">
        <f t="shared" si="52"/>
        <v>5.5341637504313645E-06</v>
      </c>
      <c r="J264" s="16">
        <f t="shared" si="53"/>
        <v>2.2136655000171146E-05</v>
      </c>
      <c r="K264" s="1" t="b">
        <f t="shared" si="54"/>
        <v>0</v>
      </c>
      <c r="L264" s="24">
        <f t="shared" si="44"/>
        <v>0</v>
      </c>
      <c r="W264" s="1">
        <f t="shared" si="55"/>
      </c>
      <c r="X264" s="24">
        <f t="shared" si="56"/>
      </c>
    </row>
    <row r="265" spans="1:24" ht="12.75">
      <c r="A265" s="25">
        <f t="shared" si="45"/>
        <v>2.389999999999993</v>
      </c>
      <c r="B265" s="17">
        <f t="shared" si="46"/>
        <v>7.742279889425785</v>
      </c>
      <c r="C265" s="17">
        <f t="shared" si="47"/>
        <v>3.5042544583355606</v>
      </c>
      <c r="D265" s="17">
        <f t="shared" si="48"/>
        <v>3.3692630840314043E-05</v>
      </c>
      <c r="E265" s="2">
        <f t="shared" si="49"/>
        <v>2.230877675583667</v>
      </c>
      <c r="F265" s="24">
        <f t="shared" si="50"/>
        <v>0.22300261800140198</v>
      </c>
      <c r="G265" s="2">
        <f t="shared" si="43"/>
        <v>1.3347893437311447</v>
      </c>
      <c r="H265" s="24">
        <f t="shared" si="51"/>
        <v>2.230877675583667</v>
      </c>
      <c r="I265" s="5">
        <f t="shared" si="52"/>
        <v>5.236002803943318E-06</v>
      </c>
      <c r="J265" s="16">
        <f t="shared" si="53"/>
        <v>2.094401121421896E-05</v>
      </c>
      <c r="K265" s="1" t="b">
        <f t="shared" si="54"/>
        <v>0</v>
      </c>
      <c r="L265" s="24">
        <f t="shared" si="44"/>
        <v>0</v>
      </c>
      <c r="W265" s="1">
        <f t="shared" si="55"/>
      </c>
      <c r="X265" s="24">
        <f t="shared" si="56"/>
      </c>
    </row>
    <row r="266" spans="1:24" ht="12.75">
      <c r="A266" s="25">
        <f t="shared" si="45"/>
        <v>2.399999999999993</v>
      </c>
      <c r="B266" s="17">
        <f t="shared" si="46"/>
        <v>7.7773224356937725</v>
      </c>
      <c r="C266" s="17">
        <f t="shared" si="47"/>
        <v>3.504254795261869</v>
      </c>
      <c r="D266" s="17">
        <f t="shared" si="48"/>
        <v>3.187739241400753E-05</v>
      </c>
      <c r="E266" s="2">
        <f t="shared" si="49"/>
        <v>2.2308778900776165</v>
      </c>
      <c r="F266" s="24">
        <f t="shared" si="50"/>
        <v>0.22300247695285122</v>
      </c>
      <c r="G266" s="2">
        <f t="shared" si="43"/>
        <v>1.3347887701893453</v>
      </c>
      <c r="H266" s="24">
        <f t="shared" si="51"/>
        <v>2.2308778900776165</v>
      </c>
      <c r="I266" s="5">
        <f t="shared" si="52"/>
        <v>4.953905702431705E-06</v>
      </c>
      <c r="J266" s="16">
        <f t="shared" si="53"/>
        <v>1.981562280972682E-05</v>
      </c>
      <c r="K266" s="1" t="b">
        <f t="shared" si="54"/>
        <v>0</v>
      </c>
      <c r="L266" s="24">
        <f t="shared" si="44"/>
        <v>0</v>
      </c>
      <c r="W266" s="1">
        <f t="shared" si="55"/>
      </c>
      <c r="X266" s="24">
        <f t="shared" si="56"/>
      </c>
    </row>
    <row r="267" spans="1:24" ht="12.75">
      <c r="A267" s="25">
        <f t="shared" si="45"/>
        <v>2.4099999999999926</v>
      </c>
      <c r="B267" s="17">
        <f t="shared" si="46"/>
        <v>7.812364985240261</v>
      </c>
      <c r="C267" s="17">
        <f t="shared" si="47"/>
        <v>3.504255114035793</v>
      </c>
      <c r="D267" s="17">
        <f t="shared" si="48"/>
        <v>3.015995254010695E-05</v>
      </c>
      <c r="E267" s="2">
        <f t="shared" si="49"/>
        <v>2.2308780930153995</v>
      </c>
      <c r="F267" s="24">
        <f t="shared" si="50"/>
        <v>0.22300234350349196</v>
      </c>
      <c r="G267" s="2">
        <f t="shared" si="43"/>
        <v>1.334788227547927</v>
      </c>
      <c r="H267" s="24">
        <f t="shared" si="51"/>
        <v>2.2308780930153995</v>
      </c>
      <c r="I267" s="5">
        <f t="shared" si="52"/>
        <v>4.687006983916664E-06</v>
      </c>
      <c r="J267" s="16">
        <f t="shared" si="53"/>
        <v>1.8748027935666656E-05</v>
      </c>
      <c r="K267" s="1" t="b">
        <f t="shared" si="54"/>
        <v>0</v>
      </c>
      <c r="L267" s="24">
        <f t="shared" si="44"/>
        <v>0</v>
      </c>
      <c r="W267" s="1">
        <f t="shared" si="55"/>
      </c>
      <c r="X267" s="24">
        <f t="shared" si="56"/>
      </c>
    </row>
    <row r="268" spans="1:24" ht="12.75">
      <c r="A268" s="25">
        <f t="shared" si="45"/>
        <v>2.4199999999999924</v>
      </c>
      <c r="B268" s="17">
        <f t="shared" si="46"/>
        <v>7.847407537888616</v>
      </c>
      <c r="C268" s="17">
        <f t="shared" si="47"/>
        <v>3.5042554156353183</v>
      </c>
      <c r="D268" s="17">
        <f t="shared" si="48"/>
        <v>2.8535042183441985E-05</v>
      </c>
      <c r="E268" s="2">
        <f t="shared" si="49"/>
        <v>2.2308782850196205</v>
      </c>
      <c r="F268" s="24">
        <f t="shared" si="50"/>
        <v>0.22300221724390704</v>
      </c>
      <c r="G268" s="2">
        <f t="shared" si="43"/>
        <v>1.3347877141420883</v>
      </c>
      <c r="H268" s="24">
        <f t="shared" si="51"/>
        <v>2.2308782850196205</v>
      </c>
      <c r="I268" s="5">
        <f t="shared" si="52"/>
        <v>4.434487814064525E-06</v>
      </c>
      <c r="J268" s="16">
        <f t="shared" si="53"/>
        <v>1.7737951254703788E-05</v>
      </c>
      <c r="K268" s="1" t="b">
        <f t="shared" si="54"/>
        <v>0</v>
      </c>
      <c r="L268" s="24">
        <f t="shared" si="44"/>
        <v>0</v>
      </c>
      <c r="W268" s="1">
        <f t="shared" si="55"/>
      </c>
      <c r="X268" s="24">
        <f t="shared" si="56"/>
      </c>
    </row>
    <row r="269" spans="1:24" ht="12.75">
      <c r="A269" s="25">
        <f t="shared" si="45"/>
        <v>2.429999999999992</v>
      </c>
      <c r="B269" s="17">
        <f t="shared" si="46"/>
        <v>7.882450093471721</v>
      </c>
      <c r="C269" s="17">
        <f t="shared" si="47"/>
        <v>3.5042557009857402</v>
      </c>
      <c r="D269" s="17">
        <f t="shared" si="48"/>
        <v>2.6997676183905603E-05</v>
      </c>
      <c r="E269" s="2">
        <f t="shared" si="49"/>
        <v>2.230878466679341</v>
      </c>
      <c r="F269" s="24">
        <f t="shared" si="50"/>
        <v>0.22300209778673669</v>
      </c>
      <c r="G269" s="2">
        <f t="shared" si="43"/>
        <v>1.3347872283967186</v>
      </c>
      <c r="H269" s="24">
        <f t="shared" si="51"/>
        <v>2.230878466679341</v>
      </c>
      <c r="I269" s="5">
        <f t="shared" si="52"/>
        <v>4.195573473364522E-06</v>
      </c>
      <c r="J269" s="16">
        <f t="shared" si="53"/>
        <v>1.6782293891903777E-05</v>
      </c>
      <c r="K269" s="1" t="b">
        <f t="shared" si="54"/>
        <v>0</v>
      </c>
      <c r="L269" s="24">
        <f t="shared" si="44"/>
        <v>0</v>
      </c>
      <c r="W269" s="1">
        <f t="shared" si="55"/>
      </c>
      <c r="X269" s="24">
        <f t="shared" si="56"/>
      </c>
    </row>
    <row r="270" spans="1:24" ht="12.75">
      <c r="A270" s="25">
        <f t="shared" si="45"/>
        <v>2.439999999999992</v>
      </c>
      <c r="B270" s="17">
        <f t="shared" si="46"/>
        <v>7.917492651831463</v>
      </c>
      <c r="C270" s="17">
        <f t="shared" si="47"/>
        <v>3.504255970962502</v>
      </c>
      <c r="D270" s="17">
        <f t="shared" si="48"/>
        <v>2.5543137963872554E-05</v>
      </c>
      <c r="E270" s="2">
        <f t="shared" si="49"/>
        <v>2.2308786385518857</v>
      </c>
      <c r="F270" s="24">
        <f t="shared" si="50"/>
        <v>0.22300198476549143</v>
      </c>
      <c r="G270" s="2">
        <f t="shared" si="43"/>
        <v>1.3347867688215722</v>
      </c>
      <c r="H270" s="24">
        <f t="shared" si="51"/>
        <v>2.2308786385518857</v>
      </c>
      <c r="I270" s="5">
        <f t="shared" si="52"/>
        <v>3.969530982861347E-06</v>
      </c>
      <c r="J270" s="16">
        <f t="shared" si="53"/>
        <v>1.5878123928558807E-05</v>
      </c>
      <c r="K270" s="1" t="b">
        <f t="shared" si="54"/>
        <v>0</v>
      </c>
      <c r="L270" s="24">
        <f t="shared" si="44"/>
        <v>0</v>
      </c>
      <c r="W270" s="1">
        <f t="shared" si="55"/>
      </c>
      <c r="X270" s="24">
        <f t="shared" si="56"/>
      </c>
    </row>
    <row r="271" spans="1:24" ht="12.75">
      <c r="A271" s="25">
        <f t="shared" si="45"/>
        <v>2.4499999999999917</v>
      </c>
      <c r="B271" s="17">
        <f t="shared" si="46"/>
        <v>7.952535212818245</v>
      </c>
      <c r="C271" s="17">
        <f t="shared" si="47"/>
        <v>3.5042562263938817</v>
      </c>
      <c r="D271" s="17">
        <f t="shared" si="48"/>
        <v>2.416696506147151E-05</v>
      </c>
      <c r="E271" s="2">
        <f t="shared" si="49"/>
        <v>2.2308788011645526</v>
      </c>
      <c r="F271" s="24">
        <f t="shared" si="50"/>
        <v>0.22300187783342637</v>
      </c>
      <c r="G271" s="2">
        <f t="shared" si="43"/>
        <v>1.33478633400669</v>
      </c>
      <c r="H271" s="24">
        <f t="shared" si="51"/>
        <v>2.2308788011645526</v>
      </c>
      <c r="I271" s="5">
        <f t="shared" si="52"/>
        <v>3.7556668527338744E-06</v>
      </c>
      <c r="J271" s="16">
        <f t="shared" si="53"/>
        <v>1.5022667409381185E-05</v>
      </c>
      <c r="K271" s="1" t="b">
        <f t="shared" si="54"/>
        <v>0</v>
      </c>
      <c r="L271" s="24">
        <f t="shared" si="44"/>
        <v>0</v>
      </c>
      <c r="W271" s="1">
        <f t="shared" si="55"/>
      </c>
      <c r="X271" s="24">
        <f t="shared" si="56"/>
      </c>
    </row>
    <row r="272" spans="1:24" ht="12.75">
      <c r="A272" s="25">
        <f t="shared" si="45"/>
        <v>2.4599999999999915</v>
      </c>
      <c r="B272" s="17">
        <f t="shared" si="46"/>
        <v>7.987577776290532</v>
      </c>
      <c r="C272" s="17">
        <f t="shared" si="47"/>
        <v>3.504256468063532</v>
      </c>
      <c r="D272" s="17">
        <f t="shared" si="48"/>
        <v>2.286493543398731E-05</v>
      </c>
      <c r="E272" s="2">
        <f t="shared" si="49"/>
        <v>2.2308789550162307</v>
      </c>
      <c r="F272" s="24">
        <f t="shared" si="50"/>
        <v>0.22300177666247856</v>
      </c>
      <c r="G272" s="2">
        <f t="shared" si="43"/>
        <v>1.3347859226180785</v>
      </c>
      <c r="H272" s="24">
        <f t="shared" si="51"/>
        <v>2.2308789550162307</v>
      </c>
      <c r="I272" s="5">
        <f t="shared" si="52"/>
        <v>3.553324957106252E-06</v>
      </c>
      <c r="J272" s="16">
        <f t="shared" si="53"/>
        <v>1.4213299828425008E-05</v>
      </c>
      <c r="K272" s="1" t="b">
        <f t="shared" si="54"/>
        <v>0</v>
      </c>
      <c r="L272" s="24">
        <f t="shared" si="44"/>
        <v>0</v>
      </c>
      <c r="W272" s="1">
        <f t="shared" si="55"/>
      </c>
      <c r="X272" s="24">
        <f t="shared" si="56"/>
      </c>
    </row>
    <row r="273" spans="1:24" ht="12.75">
      <c r="A273" s="25">
        <f t="shared" si="45"/>
        <v>2.4699999999999913</v>
      </c>
      <c r="B273" s="17">
        <f t="shared" si="46"/>
        <v>8.022620342114415</v>
      </c>
      <c r="C273" s="17">
        <f t="shared" si="47"/>
        <v>3.5042566967128868</v>
      </c>
      <c r="D273" s="17">
        <f t="shared" si="48"/>
        <v>2.1633054502102444E-05</v>
      </c>
      <c r="E273" s="2">
        <f t="shared" si="49"/>
        <v>2.230879100578931</v>
      </c>
      <c r="F273" s="24">
        <f t="shared" si="50"/>
        <v>0.22300168094225944</v>
      </c>
      <c r="G273" s="2">
        <f t="shared" si="43"/>
        <v>1.3347855333936136</v>
      </c>
      <c r="H273" s="24">
        <f t="shared" si="51"/>
        <v>2.230879100578931</v>
      </c>
      <c r="I273" s="5">
        <f t="shared" si="52"/>
        <v>3.3618845188820856E-06</v>
      </c>
      <c r="J273" s="16">
        <f t="shared" si="53"/>
        <v>1.3447538075528342E-05</v>
      </c>
      <c r="K273" s="1" t="b">
        <f t="shared" si="54"/>
        <v>0</v>
      </c>
      <c r="L273" s="24">
        <f t="shared" si="44"/>
        <v>0</v>
      </c>
      <c r="W273" s="1">
        <f t="shared" si="55"/>
      </c>
      <c r="X273" s="24">
        <f t="shared" si="56"/>
      </c>
    </row>
    <row r="274" spans="1:24" ht="12.75">
      <c r="A274" s="25">
        <f t="shared" si="45"/>
        <v>2.479999999999991</v>
      </c>
      <c r="B274" s="17">
        <f t="shared" si="46"/>
        <v>8.057662910163197</v>
      </c>
      <c r="C274" s="17">
        <f t="shared" si="47"/>
        <v>3.504256913043432</v>
      </c>
      <c r="D274" s="17">
        <f t="shared" si="48"/>
        <v>2.0467542908902136E-05</v>
      </c>
      <c r="E274" s="2">
        <f t="shared" si="49"/>
        <v>2.230879238299233</v>
      </c>
      <c r="F274" s="24">
        <f t="shared" si="50"/>
        <v>0.2230015903791034</v>
      </c>
      <c r="G274" s="2">
        <f t="shared" si="43"/>
        <v>1.3347851651391707</v>
      </c>
      <c r="H274" s="24">
        <f t="shared" si="51"/>
        <v>2.230879238299233</v>
      </c>
      <c r="I274" s="5">
        <f t="shared" si="52"/>
        <v>3.180758206766665E-06</v>
      </c>
      <c r="J274" s="16">
        <f t="shared" si="53"/>
        <v>1.272303282706666E-05</v>
      </c>
      <c r="K274" s="1" t="b">
        <f t="shared" si="54"/>
        <v>0</v>
      </c>
      <c r="L274" s="24">
        <f t="shared" si="44"/>
        <v>0</v>
      </c>
      <c r="W274" s="1">
        <f t="shared" si="55"/>
      </c>
      <c r="X274" s="24">
        <f t="shared" si="56"/>
      </c>
    </row>
    <row r="275" spans="1:24" ht="12.75">
      <c r="A275" s="25">
        <f t="shared" si="45"/>
        <v>2.489999999999991</v>
      </c>
      <c r="B275" s="17">
        <f t="shared" si="46"/>
        <v>8.092705480317008</v>
      </c>
      <c r="C275" s="17">
        <f t="shared" si="47"/>
        <v>3.504257117718861</v>
      </c>
      <c r="D275" s="17">
        <f t="shared" si="48"/>
        <v>1.9364824911486168E-05</v>
      </c>
      <c r="E275" s="2">
        <f t="shared" si="49"/>
        <v>2.230879368599658</v>
      </c>
      <c r="F275" s="24">
        <f t="shared" si="50"/>
        <v>0.22300150469516625</v>
      </c>
      <c r="G275" s="2">
        <f t="shared" si="43"/>
        <v>1.33478481672496</v>
      </c>
      <c r="H275" s="24">
        <f t="shared" si="51"/>
        <v>2.230879368599658</v>
      </c>
      <c r="I275" s="5">
        <f t="shared" si="52"/>
        <v>3.0093903324868165E-06</v>
      </c>
      <c r="J275" s="16">
        <f t="shared" si="53"/>
        <v>1.2037561329947266E-05</v>
      </c>
      <c r="K275" s="1" t="b">
        <f t="shared" si="54"/>
        <v>0</v>
      </c>
      <c r="L275" s="24">
        <f t="shared" si="44"/>
        <v>0</v>
      </c>
      <c r="W275" s="1">
        <f t="shared" si="55"/>
      </c>
      <c r="X275" s="24">
        <f t="shared" si="56"/>
      </c>
    </row>
    <row r="276" spans="1:24" ht="12.75">
      <c r="A276" s="25">
        <f t="shared" si="45"/>
        <v>2.4999999999999907</v>
      </c>
      <c r="B276" s="17">
        <f t="shared" si="46"/>
        <v>8.127748052462438</v>
      </c>
      <c r="C276" s="17">
        <f t="shared" si="47"/>
        <v>3.50425731136711</v>
      </c>
      <c r="D276" s="17">
        <f t="shared" si="48"/>
        <v>1.8321517417689613E-05</v>
      </c>
      <c r="E276" s="2">
        <f t="shared" si="49"/>
        <v>2.2308794918799624</v>
      </c>
      <c r="F276" s="24">
        <f t="shared" si="50"/>
        <v>0.22300142362757333</v>
      </c>
      <c r="G276" s="2">
        <f t="shared" si="43"/>
        <v>1.3347844870820615</v>
      </c>
      <c r="H276" s="24">
        <f t="shared" si="51"/>
        <v>2.2308794918799624</v>
      </c>
      <c r="I276" s="5">
        <f t="shared" si="52"/>
        <v>2.8472551466540708E-06</v>
      </c>
      <c r="J276" s="16">
        <f t="shared" si="53"/>
        <v>1.1389020586616283E-05</v>
      </c>
      <c r="K276" s="1" t="b">
        <f t="shared" si="54"/>
        <v>0</v>
      </c>
      <c r="L276" s="24">
        <f t="shared" si="44"/>
        <v>0</v>
      </c>
      <c r="W276" s="1">
        <f t="shared" si="55"/>
      </c>
      <c r="X276" s="24">
        <f t="shared" si="56"/>
      </c>
    </row>
    <row r="277" spans="1:24" ht="12.75">
      <c r="A277" s="25">
        <f t="shared" si="45"/>
        <v>2.5099999999999905</v>
      </c>
      <c r="B277" s="17">
        <f t="shared" si="46"/>
        <v>8.162790626492185</v>
      </c>
      <c r="C277" s="17">
        <f t="shared" si="47"/>
        <v>3.504257494582284</v>
      </c>
      <c r="D277" s="17">
        <f t="shared" si="48"/>
        <v>1.7334419597186268E-05</v>
      </c>
      <c r="E277" s="2">
        <f t="shared" si="49"/>
        <v>2.2308796085183644</v>
      </c>
      <c r="F277" s="24">
        <f t="shared" si="50"/>
        <v>0.22300134692761234</v>
      </c>
      <c r="G277" s="2">
        <f t="shared" si="43"/>
        <v>1.3347841751991432</v>
      </c>
      <c r="H277" s="24">
        <f t="shared" si="51"/>
        <v>2.2308796085183644</v>
      </c>
      <c r="I277" s="5">
        <f t="shared" si="52"/>
        <v>2.693855224666919E-06</v>
      </c>
      <c r="J277" s="16">
        <f t="shared" si="53"/>
        <v>1.0775420897113364E-05</v>
      </c>
      <c r="K277" s="1" t="b">
        <f t="shared" si="54"/>
        <v>0</v>
      </c>
      <c r="L277" s="24">
        <f t="shared" si="44"/>
        <v>0</v>
      </c>
      <c r="W277" s="1">
        <f t="shared" si="55"/>
      </c>
      <c r="X277" s="24">
        <f t="shared" si="56"/>
      </c>
    </row>
    <row r="278" spans="1:24" ht="12.75">
      <c r="A278" s="25">
        <f t="shared" si="45"/>
        <v>2.5199999999999902</v>
      </c>
      <c r="B278" s="17">
        <f t="shared" si="46"/>
        <v>8.197833202304729</v>
      </c>
      <c r="C278" s="17">
        <f t="shared" si="47"/>
        <v>3.50425766792648</v>
      </c>
      <c r="D278" s="17">
        <f t="shared" si="48"/>
        <v>1.64005030769764E-05</v>
      </c>
      <c r="E278" s="2">
        <f t="shared" si="49"/>
        <v>2.230879718872707</v>
      </c>
      <c r="F278" s="24">
        <f t="shared" si="50"/>
        <v>0.22300127435997072</v>
      </c>
      <c r="G278" s="2">
        <f t="shared" si="43"/>
        <v>1.3347838801193601</v>
      </c>
      <c r="H278" s="24">
        <f t="shared" si="51"/>
        <v>2.230879718872707</v>
      </c>
      <c r="I278" s="5">
        <f t="shared" si="52"/>
        <v>2.5487199414309103E-06</v>
      </c>
      <c r="J278" s="16">
        <f t="shared" si="53"/>
        <v>1.0194879764391374E-05</v>
      </c>
      <c r="K278" s="1" t="b">
        <f t="shared" si="54"/>
        <v>0</v>
      </c>
      <c r="L278" s="24">
        <f t="shared" si="44"/>
        <v>0</v>
      </c>
      <c r="W278" s="1">
        <f t="shared" si="55"/>
      </c>
      <c r="X278" s="24">
        <f t="shared" si="56"/>
      </c>
    </row>
    <row r="279" spans="1:24" ht="12.75">
      <c r="A279" s="25">
        <f t="shared" si="45"/>
        <v>2.52999999999999</v>
      </c>
      <c r="B279" s="17">
        <f t="shared" si="46"/>
        <v>8.232875779804019</v>
      </c>
      <c r="C279" s="17">
        <f t="shared" si="47"/>
        <v>3.5042578319315107</v>
      </c>
      <c r="D279" s="17">
        <f t="shared" si="48"/>
        <v>1.5516902636958974E-05</v>
      </c>
      <c r="E279" s="2">
        <f t="shared" si="49"/>
        <v>2.2308798232815525</v>
      </c>
      <c r="F279" s="24">
        <f t="shared" si="50"/>
        <v>0.223001205702014</v>
      </c>
      <c r="G279" s="2">
        <f t="shared" si="43"/>
        <v>1.3347836009374203</v>
      </c>
      <c r="H279" s="24">
        <f t="shared" si="51"/>
        <v>2.2308798232815525</v>
      </c>
      <c r="I279" s="5">
        <f t="shared" si="52"/>
        <v>2.4114040280132087E-06</v>
      </c>
      <c r="J279" s="16">
        <f t="shared" si="53"/>
        <v>9.645616110498523E-06</v>
      </c>
      <c r="K279" s="1" t="b">
        <f t="shared" si="54"/>
        <v>0</v>
      </c>
      <c r="L279" s="24">
        <f t="shared" si="44"/>
        <v>0</v>
      </c>
      <c r="W279" s="1">
        <f t="shared" si="55"/>
      </c>
      <c r="X279" s="24">
        <f t="shared" si="56"/>
      </c>
    </row>
    <row r="280" spans="1:24" ht="12.75">
      <c r="A280" s="25">
        <f t="shared" si="45"/>
        <v>2.53999999999999</v>
      </c>
      <c r="B280" s="17">
        <f t="shared" si="46"/>
        <v>8.267918358899179</v>
      </c>
      <c r="C280" s="17">
        <f t="shared" si="47"/>
        <v>3.5042579871005373</v>
      </c>
      <c r="D280" s="17">
        <f t="shared" si="48"/>
        <v>1.468090742737762E-05</v>
      </c>
      <c r="E280" s="2">
        <f t="shared" si="49"/>
        <v>2.230879922065223</v>
      </c>
      <c r="F280" s="24">
        <f t="shared" si="50"/>
        <v>0.22300114074310215</v>
      </c>
      <c r="G280" s="2">
        <f t="shared" si="43"/>
        <v>1.3347833367968036</v>
      </c>
      <c r="H280" s="24">
        <f t="shared" si="51"/>
        <v>2.230879922065223</v>
      </c>
      <c r="I280" s="5">
        <f t="shared" si="52"/>
        <v>2.281486204291916E-06</v>
      </c>
      <c r="J280" s="16">
        <f t="shared" si="53"/>
        <v>9.125944817167664E-06</v>
      </c>
      <c r="K280" s="1" t="b">
        <f t="shared" si="54"/>
        <v>0</v>
      </c>
      <c r="L280" s="24">
        <f t="shared" si="44"/>
        <v>0</v>
      </c>
      <c r="W280" s="1">
        <f t="shared" si="55"/>
      </c>
      <c r="X280" s="24">
        <f t="shared" si="56"/>
      </c>
    </row>
    <row r="281" spans="1:24" ht="12.75">
      <c r="A281" s="25">
        <f t="shared" si="45"/>
        <v>2.5499999999999896</v>
      </c>
      <c r="B281" s="17">
        <f t="shared" si="46"/>
        <v>8.30296093950423</v>
      </c>
      <c r="C281" s="17">
        <f t="shared" si="47"/>
        <v>3.5042581339096115</v>
      </c>
      <c r="D281" s="17">
        <f t="shared" si="48"/>
        <v>1.388995265205959E-05</v>
      </c>
      <c r="E281" s="2">
        <f t="shared" si="49"/>
        <v>2.2308800155267825</v>
      </c>
      <c r="F281" s="24">
        <f t="shared" si="50"/>
        <v>0.2230010792839445</v>
      </c>
      <c r="G281" s="2">
        <f t="shared" si="43"/>
        <v>1.33478308688714</v>
      </c>
      <c r="H281" s="24">
        <f t="shared" si="51"/>
        <v>2.2308800155267825</v>
      </c>
      <c r="I281" s="5">
        <f t="shared" si="52"/>
        <v>2.158567888987939E-06</v>
      </c>
      <c r="J281" s="16">
        <f t="shared" si="53"/>
        <v>8.634271555951756E-06</v>
      </c>
      <c r="K281" s="1" t="b">
        <f t="shared" si="54"/>
        <v>0</v>
      </c>
      <c r="L281" s="24">
        <f t="shared" si="44"/>
        <v>0</v>
      </c>
      <c r="W281" s="1">
        <f t="shared" si="55"/>
      </c>
      <c r="X281" s="24">
        <f t="shared" si="56"/>
      </c>
    </row>
    <row r="282" spans="1:24" ht="12.75">
      <c r="A282" s="25">
        <f t="shared" si="45"/>
        <v>2.5599999999999894</v>
      </c>
      <c r="B282" s="17">
        <f t="shared" si="46"/>
        <v>8.338003521537823</v>
      </c>
      <c r="C282" s="17">
        <f t="shared" si="47"/>
        <v>3.504258272809138</v>
      </c>
      <c r="D282" s="17">
        <f t="shared" si="48"/>
        <v>1.3141611689228517E-05</v>
      </c>
      <c r="E282" s="2">
        <f t="shared" si="49"/>
        <v>2.230880103952967</v>
      </c>
      <c r="F282" s="24">
        <f t="shared" si="50"/>
        <v>0.2230010211359865</v>
      </c>
      <c r="G282" s="2">
        <f t="shared" si="43"/>
        <v>1.3347828504417156</v>
      </c>
      <c r="H282" s="24">
        <f t="shared" si="51"/>
        <v>2.230880103952967</v>
      </c>
      <c r="I282" s="5">
        <f t="shared" si="52"/>
        <v>2.04227197297957E-06</v>
      </c>
      <c r="J282" s="16">
        <f t="shared" si="53"/>
        <v>8.169087890363969E-06</v>
      </c>
      <c r="K282" s="1" t="b">
        <f t="shared" si="54"/>
        <v>0</v>
      </c>
      <c r="L282" s="24">
        <f t="shared" si="44"/>
        <v>0</v>
      </c>
      <c r="W282" s="1">
        <f t="shared" si="55"/>
      </c>
      <c r="X282" s="24">
        <f t="shared" si="56"/>
      </c>
    </row>
    <row r="283" spans="1:24" ht="12.75">
      <c r="A283" s="25">
        <f t="shared" si="45"/>
        <v>2.569999999999989</v>
      </c>
      <c r="B283" s="17">
        <f t="shared" si="46"/>
        <v>8.373046104922995</v>
      </c>
      <c r="C283" s="17">
        <f t="shared" si="47"/>
        <v>3.504258404225255</v>
      </c>
      <c r="D283" s="17">
        <f t="shared" si="48"/>
        <v>1.2433588658106754E-05</v>
      </c>
      <c r="E283" s="2">
        <f t="shared" si="49"/>
        <v>2.2308801876150657</v>
      </c>
      <c r="F283" s="24">
        <f t="shared" si="50"/>
        <v>0.22300096612083228</v>
      </c>
      <c r="G283" s="2">
        <f aca="true" t="shared" si="57" ref="G283:G346">($H$20-$H$19)*F283/$B$20+$H$19</f>
        <v>1.334782626735124</v>
      </c>
      <c r="H283" s="24">
        <f t="shared" si="51"/>
        <v>2.2308801876150657</v>
      </c>
      <c r="I283" s="5">
        <f t="shared" si="52"/>
        <v>1.9322416645595197E-06</v>
      </c>
      <c r="J283" s="16">
        <f t="shared" si="53"/>
        <v>7.728966655129454E-06</v>
      </c>
      <c r="K283" s="1" t="b">
        <f t="shared" si="54"/>
        <v>0</v>
      </c>
      <c r="L283" s="24">
        <f aca="true" t="shared" si="58" ref="L283:L346">2*PI()*$B$13*H283-C283</f>
        <v>0</v>
      </c>
      <c r="W283" s="1">
        <f t="shared" si="55"/>
      </c>
      <c r="X283" s="24">
        <f t="shared" si="56"/>
      </c>
    </row>
    <row r="284" spans="1:24" ht="12.75">
      <c r="A284" s="25">
        <f aca="true" t="shared" si="59" ref="A284:A347">A283+$B$22</f>
        <v>2.579999999999989</v>
      </c>
      <c r="B284" s="17">
        <f aca="true" t="shared" si="60" ref="B284:B347">B283+$B$22*(C284+C283)/2</f>
        <v>8.408088689586927</v>
      </c>
      <c r="C284" s="17">
        <f aca="true" t="shared" si="61" ref="C284:C347">C283+D283*$B$22</f>
        <v>3.5042585285611416</v>
      </c>
      <c r="D284" s="17">
        <f aca="true" t="shared" si="62" ref="D284:D347">IF(K284,$J$17,($B$21*$B$15*$B$14*($B$20*(1-C284*$B$15/(2*PI()*$B$13*$B$19))-$B$18)/($B$12*$B$13)))</f>
        <v>1.1763711378083963E-05</v>
      </c>
      <c r="E284" s="2">
        <f aca="true" t="shared" si="63" ref="E284:E347">IF(K284,$B$19*(1-F284/$B$20),H284*$B$15)</f>
        <v>2.23088026676975</v>
      </c>
      <c r="F284" s="24">
        <f aca="true" t="shared" si="64" ref="F284:F347">IF(K284,(I284/($B$15*$B$14)+$B$18),$B$20*(1-E284/$B$19))</f>
        <v>0.22300091406969744</v>
      </c>
      <c r="G284" s="2">
        <f t="shared" si="57"/>
        <v>1.334782415081042</v>
      </c>
      <c r="H284" s="24">
        <f aca="true" t="shared" si="65" ref="H284:H347">IF(K284,E284/$B$15,C284/(2*PI()*$B$13))</f>
        <v>2.23088026676975</v>
      </c>
      <c r="I284" s="5">
        <f aca="true" t="shared" si="66" ref="I284:I347">IF(K284,$H$17*$B$13,$B$15*$B$14*(F284-$B$18))</f>
        <v>1.8281393948660352E-06</v>
      </c>
      <c r="J284" s="16">
        <f aca="true" t="shared" si="67" ref="J284:J347">$B$15*$B$14*($B$20*(1-C284*$B$15/(2*PI()*$B$13*$B$19))-$B$18)/$B$13</f>
        <v>7.312557579464141E-06</v>
      </c>
      <c r="K284" s="1" t="b">
        <f aca="true" t="shared" si="68" ref="K284:K347">J284&gt;IF(K283,$H$17,$H$16)</f>
        <v>0</v>
      </c>
      <c r="L284" s="24">
        <f t="shared" si="58"/>
        <v>0</v>
      </c>
      <c r="W284" s="1">
        <f aca="true" t="shared" si="69" ref="W284:W347">IF(OR(AND(B284&gt;=$I$6,B283&lt;$I$6),AND(B284&gt;=$I$7,B283&lt;$I$7),AND(B284&gt;=$I$8,B283&lt;$I$8),AND(B284&gt;=$I$9,B283&lt;$I$9),AND(B284&gt;=$I$10,B283&lt;$I$10),AND(B284&gt;=$I$11,B283&lt;$I$11)),INT(B284),"")</f>
      </c>
      <c r="X284" s="24">
        <f aca="true" t="shared" si="70" ref="X284:X347">IF(W284="","",(W284-B283)/(B284-B283)*$B$22+A283)</f>
      </c>
    </row>
    <row r="285" spans="1:24" ht="12.75">
      <c r="A285" s="25">
        <f t="shared" si="59"/>
        <v>2.5899999999999888</v>
      </c>
      <c r="B285" s="17">
        <f t="shared" si="60"/>
        <v>8.443131275460724</v>
      </c>
      <c r="C285" s="17">
        <f t="shared" si="61"/>
        <v>3.5042586461982554</v>
      </c>
      <c r="D285" s="17">
        <f t="shared" si="62"/>
        <v>1.11299246890181E-05</v>
      </c>
      <c r="E285" s="2">
        <f t="shared" si="63"/>
        <v>2.230880341659862</v>
      </c>
      <c r="F285" s="24">
        <f t="shared" si="64"/>
        <v>0.22300086482289203</v>
      </c>
      <c r="G285" s="2">
        <f t="shared" si="57"/>
        <v>1.3347822148301267</v>
      </c>
      <c r="H285" s="24">
        <f t="shared" si="65"/>
        <v>2.230880341659862</v>
      </c>
      <c r="I285" s="5">
        <f t="shared" si="66"/>
        <v>1.7296457840432211E-06</v>
      </c>
      <c r="J285" s="16">
        <f t="shared" si="67"/>
        <v>6.918583134840617E-06</v>
      </c>
      <c r="K285" s="1" t="b">
        <f t="shared" si="68"/>
        <v>0</v>
      </c>
      <c r="L285" s="24">
        <f t="shared" si="58"/>
        <v>0</v>
      </c>
      <c r="W285" s="1">
        <f t="shared" si="69"/>
      </c>
      <c r="X285" s="24">
        <f t="shared" si="70"/>
      </c>
    </row>
    <row r="286" spans="1:24" ht="12.75">
      <c r="A286" s="25">
        <f t="shared" si="59"/>
        <v>2.5999999999999885</v>
      </c>
      <c r="B286" s="17">
        <f t="shared" si="60"/>
        <v>8.478173862479203</v>
      </c>
      <c r="C286" s="17">
        <f t="shared" si="61"/>
        <v>3.504258757497502</v>
      </c>
      <c r="D286" s="17">
        <f t="shared" si="62"/>
        <v>1.053028416124504E-05</v>
      </c>
      <c r="E286" s="2">
        <f t="shared" si="63"/>
        <v>2.2308804125151633</v>
      </c>
      <c r="F286" s="24">
        <f t="shared" si="64"/>
        <v>0.22300081822932832</v>
      </c>
      <c r="G286" s="2">
        <f t="shared" si="57"/>
        <v>1.3347820253680145</v>
      </c>
      <c r="H286" s="24">
        <f t="shared" si="65"/>
        <v>2.2308804125151633</v>
      </c>
      <c r="I286" s="5">
        <f t="shared" si="66"/>
        <v>1.6364586566397499E-06</v>
      </c>
      <c r="J286" s="16">
        <f t="shared" si="67"/>
        <v>6.545834625004687E-06</v>
      </c>
      <c r="K286" s="1" t="b">
        <f t="shared" si="68"/>
        <v>0</v>
      </c>
      <c r="L286" s="24">
        <f t="shared" si="58"/>
        <v>0</v>
      </c>
      <c r="W286" s="1">
        <f t="shared" si="69"/>
      </c>
      <c r="X286" s="24">
        <f t="shared" si="70"/>
      </c>
    </row>
    <row r="287" spans="1:24" ht="12.75">
      <c r="A287" s="25">
        <f t="shared" si="59"/>
        <v>2.6099999999999883</v>
      </c>
      <c r="B287" s="17">
        <f t="shared" si="60"/>
        <v>8.513216450580693</v>
      </c>
      <c r="C287" s="17">
        <f t="shared" si="61"/>
        <v>3.5042588628003437</v>
      </c>
      <c r="D287" s="17">
        <f t="shared" si="62"/>
        <v>9.962950119926983E-06</v>
      </c>
      <c r="E287" s="2">
        <f t="shared" si="63"/>
        <v>2.230880479553034</v>
      </c>
      <c r="F287" s="24">
        <f t="shared" si="64"/>
        <v>0.22300077414605912</v>
      </c>
      <c r="G287" s="2">
        <f t="shared" si="57"/>
        <v>1.3347818461134429</v>
      </c>
      <c r="H287" s="24">
        <f t="shared" si="65"/>
        <v>2.230880479553034</v>
      </c>
      <c r="I287" s="5">
        <f t="shared" si="66"/>
        <v>1.5482921182363718E-06</v>
      </c>
      <c r="J287" s="16">
        <f t="shared" si="67"/>
        <v>6.193168471391175E-06</v>
      </c>
      <c r="K287" s="1" t="b">
        <f t="shared" si="68"/>
        <v>0</v>
      </c>
      <c r="L287" s="24">
        <f t="shared" si="58"/>
        <v>0</v>
      </c>
      <c r="W287" s="1">
        <f t="shared" si="69"/>
      </c>
      <c r="X287" s="24">
        <f t="shared" si="70"/>
      </c>
    </row>
    <row r="288" spans="1:24" ht="12.75">
      <c r="A288" s="25">
        <f t="shared" si="59"/>
        <v>2.619999999999988</v>
      </c>
      <c r="B288" s="17">
        <f t="shared" si="60"/>
        <v>8.548259039706844</v>
      </c>
      <c r="C288" s="17">
        <f t="shared" si="61"/>
        <v>3.504258962429845</v>
      </c>
      <c r="D288" s="17">
        <f t="shared" si="62"/>
        <v>9.42618200588623E-06</v>
      </c>
      <c r="E288" s="2">
        <f t="shared" si="63"/>
        <v>2.2308805429791447</v>
      </c>
      <c r="F288" s="24">
        <f t="shared" si="64"/>
        <v>0.22300073243783866</v>
      </c>
      <c r="G288" s="2">
        <f t="shared" si="57"/>
        <v>1.3347816765164657</v>
      </c>
      <c r="H288" s="24">
        <f t="shared" si="65"/>
        <v>2.2308805429791447</v>
      </c>
      <c r="I288" s="5">
        <f t="shared" si="66"/>
        <v>1.464875677315014E-06</v>
      </c>
      <c r="J288" s="16">
        <f t="shared" si="67"/>
        <v>5.859502707705744E-06</v>
      </c>
      <c r="K288" s="1" t="b">
        <f t="shared" si="68"/>
        <v>0</v>
      </c>
      <c r="L288" s="24">
        <f t="shared" si="58"/>
        <v>0</v>
      </c>
      <c r="W288" s="1">
        <f t="shared" si="69"/>
      </c>
      <c r="X288" s="24">
        <f t="shared" si="70"/>
      </c>
    </row>
    <row r="289" spans="1:24" ht="12.75">
      <c r="A289" s="25">
        <f t="shared" si="59"/>
        <v>2.629999999999988</v>
      </c>
      <c r="B289" s="17">
        <f t="shared" si="60"/>
        <v>8.58330162980245</v>
      </c>
      <c r="C289" s="17">
        <f t="shared" si="61"/>
        <v>3.504259056691665</v>
      </c>
      <c r="D289" s="17">
        <f t="shared" si="62"/>
        <v>8.918333038990034E-06</v>
      </c>
      <c r="E289" s="2">
        <f t="shared" si="63"/>
        <v>2.230880602988083</v>
      </c>
      <c r="F289" s="24">
        <f t="shared" si="64"/>
        <v>0.22300069297670802</v>
      </c>
      <c r="G289" s="2">
        <f t="shared" si="57"/>
        <v>1.3347815160567678</v>
      </c>
      <c r="H289" s="24">
        <f t="shared" si="65"/>
        <v>2.230880602988083</v>
      </c>
      <c r="I289" s="5">
        <f t="shared" si="66"/>
        <v>1.3859534160332032E-06</v>
      </c>
      <c r="J289" s="16">
        <f t="shared" si="67"/>
        <v>5.543813662578501E-06</v>
      </c>
      <c r="K289" s="1" t="b">
        <f t="shared" si="68"/>
        <v>0</v>
      </c>
      <c r="L289" s="24">
        <f t="shared" si="58"/>
        <v>0</v>
      </c>
      <c r="W289" s="1">
        <f t="shared" si="69"/>
      </c>
      <c r="X289" s="24">
        <f t="shared" si="70"/>
      </c>
    </row>
    <row r="290" spans="1:24" ht="12.75">
      <c r="A290" s="25">
        <f t="shared" si="59"/>
        <v>2.6399999999999877</v>
      </c>
      <c r="B290" s="17">
        <f t="shared" si="60"/>
        <v>8.618344220815285</v>
      </c>
      <c r="C290" s="17">
        <f t="shared" si="61"/>
        <v>3.5042591458749954</v>
      </c>
      <c r="D290" s="17">
        <f t="shared" si="62"/>
        <v>8.43784515551027E-06</v>
      </c>
      <c r="E290" s="2">
        <f t="shared" si="63"/>
        <v>2.2308806597639546</v>
      </c>
      <c r="F290" s="24">
        <f t="shared" si="64"/>
        <v>0.22300065564160176</v>
      </c>
      <c r="G290" s="2">
        <f t="shared" si="57"/>
        <v>1.3347813642420634</v>
      </c>
      <c r="H290" s="24">
        <f t="shared" si="65"/>
        <v>2.2308806597639546</v>
      </c>
      <c r="I290" s="5">
        <f t="shared" si="66"/>
        <v>1.3112832035200306E-06</v>
      </c>
      <c r="J290" s="16">
        <f t="shared" si="67"/>
        <v>5.24513281252581E-06</v>
      </c>
      <c r="K290" s="1" t="b">
        <f t="shared" si="68"/>
        <v>0</v>
      </c>
      <c r="L290" s="24">
        <f t="shared" si="58"/>
        <v>0</v>
      </c>
      <c r="W290" s="1">
        <f t="shared" si="69"/>
      </c>
      <c r="X290" s="24">
        <f t="shared" si="70"/>
      </c>
    </row>
    <row r="291" spans="1:24" ht="12.75">
      <c r="A291" s="25">
        <f t="shared" si="59"/>
        <v>2.6499999999999875</v>
      </c>
      <c r="B291" s="17">
        <f t="shared" si="60"/>
        <v>8.653386812695928</v>
      </c>
      <c r="C291" s="17">
        <f t="shared" si="61"/>
        <v>3.5042592302534468</v>
      </c>
      <c r="D291" s="17">
        <f t="shared" si="62"/>
        <v>7.983244243033338E-06</v>
      </c>
      <c r="E291" s="2">
        <f t="shared" si="63"/>
        <v>2.230880713480945</v>
      </c>
      <c r="F291" s="24">
        <f t="shared" si="64"/>
        <v>0.22300062031797768</v>
      </c>
      <c r="G291" s="2">
        <f t="shared" si="57"/>
        <v>1.3347812206065934</v>
      </c>
      <c r="H291" s="24">
        <f t="shared" si="65"/>
        <v>2.230880713480945</v>
      </c>
      <c r="I291" s="5">
        <f t="shared" si="66"/>
        <v>1.2406359553573942E-06</v>
      </c>
      <c r="J291" s="16">
        <f t="shared" si="67"/>
        <v>4.962543819875265E-06</v>
      </c>
      <c r="K291" s="1" t="b">
        <f t="shared" si="68"/>
        <v>0</v>
      </c>
      <c r="L291" s="24">
        <f t="shared" si="58"/>
        <v>0</v>
      </c>
      <c r="W291" s="1">
        <f t="shared" si="69"/>
      </c>
      <c r="X291" s="24">
        <f t="shared" si="70"/>
      </c>
    </row>
    <row r="292" spans="1:24" ht="12.75">
      <c r="A292" s="25">
        <f t="shared" si="59"/>
        <v>2.6599999999999873</v>
      </c>
      <c r="B292" s="17">
        <f t="shared" si="60"/>
        <v>8.688429405397624</v>
      </c>
      <c r="C292" s="17">
        <f t="shared" si="61"/>
        <v>3.504259310085889</v>
      </c>
      <c r="D292" s="17">
        <f t="shared" si="62"/>
        <v>7.553135598979232E-06</v>
      </c>
      <c r="E292" s="2">
        <f t="shared" si="63"/>
        <v>2.2308807643038566</v>
      </c>
      <c r="F292" s="24">
        <f t="shared" si="64"/>
        <v>0.22300058689746388</v>
      </c>
      <c r="G292" s="2">
        <f t="shared" si="57"/>
        <v>1.3347810847096875</v>
      </c>
      <c r="H292" s="24">
        <f t="shared" si="65"/>
        <v>2.2308807643038566</v>
      </c>
      <c r="I292" s="5">
        <f t="shared" si="66"/>
        <v>1.1737949277557114E-06</v>
      </c>
      <c r="J292" s="16">
        <f t="shared" si="67"/>
        <v>4.695179709690578E-06</v>
      </c>
      <c r="K292" s="1" t="b">
        <f t="shared" si="68"/>
        <v>0</v>
      </c>
      <c r="L292" s="24">
        <f t="shared" si="58"/>
        <v>0</v>
      </c>
      <c r="W292" s="1">
        <f t="shared" si="69"/>
      </c>
      <c r="X292" s="24">
        <f t="shared" si="70"/>
      </c>
    </row>
    <row r="293" spans="1:24" ht="12.75">
      <c r="A293" s="25">
        <f t="shared" si="59"/>
        <v>2.669999999999987</v>
      </c>
      <c r="B293" s="17">
        <f t="shared" si="60"/>
        <v>8.723471998876139</v>
      </c>
      <c r="C293" s="17">
        <f t="shared" si="61"/>
        <v>3.504259385617245</v>
      </c>
      <c r="D293" s="17">
        <f t="shared" si="62"/>
        <v>7.146199672739928E-06</v>
      </c>
      <c r="E293" s="2">
        <f t="shared" si="63"/>
        <v>2.230880812388611</v>
      </c>
      <c r="F293" s="24">
        <f t="shared" si="64"/>
        <v>0.22300055527752807</v>
      </c>
      <c r="G293" s="2">
        <f t="shared" si="57"/>
        <v>1.334780956134422</v>
      </c>
      <c r="H293" s="24">
        <f t="shared" si="65"/>
        <v>2.230880812388611</v>
      </c>
      <c r="I293" s="5">
        <f t="shared" si="66"/>
        <v>1.1105550561385513E-06</v>
      </c>
      <c r="J293" s="16">
        <f t="shared" si="67"/>
        <v>4.442220222999893E-06</v>
      </c>
      <c r="K293" s="1" t="b">
        <f t="shared" si="68"/>
        <v>0</v>
      </c>
      <c r="L293" s="24">
        <f t="shared" si="58"/>
        <v>0</v>
      </c>
      <c r="W293" s="1">
        <f t="shared" si="69"/>
      </c>
      <c r="X293" s="24">
        <f t="shared" si="70"/>
      </c>
    </row>
    <row r="294" spans="1:24" ht="12.75">
      <c r="A294" s="25">
        <f t="shared" si="59"/>
        <v>2.679999999999987</v>
      </c>
      <c r="B294" s="17">
        <f t="shared" si="60"/>
        <v>8.758514593089622</v>
      </c>
      <c r="C294" s="17">
        <f t="shared" si="61"/>
        <v>3.504259457079242</v>
      </c>
      <c r="D294" s="17">
        <f t="shared" si="62"/>
        <v>6.761187998207041E-06</v>
      </c>
      <c r="E294" s="2">
        <f t="shared" si="63"/>
        <v>2.230880857882731</v>
      </c>
      <c r="F294" s="24">
        <f t="shared" si="64"/>
        <v>0.22300052536116124</v>
      </c>
      <c r="G294" s="2">
        <f t="shared" si="57"/>
        <v>1.3347808344863314</v>
      </c>
      <c r="H294" s="24">
        <f t="shared" si="65"/>
        <v>2.230880857882731</v>
      </c>
      <c r="I294" s="5">
        <f t="shared" si="66"/>
        <v>1.050722322482045E-06</v>
      </c>
      <c r="J294" s="16">
        <f t="shared" si="67"/>
        <v>4.202889288373868E-06</v>
      </c>
      <c r="K294" s="1" t="b">
        <f t="shared" si="68"/>
        <v>0</v>
      </c>
      <c r="L294" s="24">
        <f t="shared" si="58"/>
        <v>0</v>
      </c>
      <c r="W294" s="1">
        <f t="shared" si="69"/>
      </c>
      <c r="X294" s="24">
        <f t="shared" si="70"/>
      </c>
    </row>
    <row r="295" spans="1:24" ht="12.75">
      <c r="A295" s="25">
        <f t="shared" si="59"/>
        <v>2.6899999999999866</v>
      </c>
      <c r="B295" s="17">
        <f t="shared" si="60"/>
        <v>8.793557187998474</v>
      </c>
      <c r="C295" s="17">
        <f t="shared" si="61"/>
        <v>3.504259524691122</v>
      </c>
      <c r="D295" s="17">
        <f t="shared" si="62"/>
        <v>6.396919372412469E-06</v>
      </c>
      <c r="E295" s="2">
        <f t="shared" si="63"/>
        <v>2.230880900925791</v>
      </c>
      <c r="F295" s="24">
        <f t="shared" si="64"/>
        <v>0.223000497056581</v>
      </c>
      <c r="G295" s="2">
        <f t="shared" si="57"/>
        <v>1.3347807193922039</v>
      </c>
      <c r="H295" s="24">
        <f t="shared" si="65"/>
        <v>2.230880900925791</v>
      </c>
      <c r="I295" s="5">
        <f t="shared" si="66"/>
        <v>9.941131620117005E-07</v>
      </c>
      <c r="J295" s="16">
        <f t="shared" si="67"/>
        <v>3.97645264649249E-06</v>
      </c>
      <c r="K295" s="1" t="b">
        <f t="shared" si="68"/>
        <v>0</v>
      </c>
      <c r="L295" s="24">
        <f t="shared" si="58"/>
        <v>0</v>
      </c>
      <c r="W295" s="1">
        <f t="shared" si="69"/>
      </c>
      <c r="X295" s="24">
        <f t="shared" si="70"/>
      </c>
    </row>
    <row r="296" spans="1:24" ht="12.75">
      <c r="A296" s="25">
        <f t="shared" si="59"/>
        <v>2.6999999999999864</v>
      </c>
      <c r="B296" s="17">
        <f t="shared" si="60"/>
        <v>8.828599783565231</v>
      </c>
      <c r="C296" s="17">
        <f t="shared" si="61"/>
        <v>3.504259588660316</v>
      </c>
      <c r="D296" s="17">
        <f t="shared" si="62"/>
        <v>6.0522762392036356E-06</v>
      </c>
      <c r="E296" s="2">
        <f t="shared" si="63"/>
        <v>2.2308809416498447</v>
      </c>
      <c r="F296" s="24">
        <f t="shared" si="64"/>
        <v>0.22300047027695027</v>
      </c>
      <c r="G296" s="2">
        <f t="shared" si="57"/>
        <v>1.3347806104989361</v>
      </c>
      <c r="H296" s="24">
        <f t="shared" si="65"/>
        <v>2.2308809416498447</v>
      </c>
      <c r="I296" s="5">
        <f t="shared" si="66"/>
        <v>9.405539005413743E-07</v>
      </c>
      <c r="J296" s="16">
        <f t="shared" si="67"/>
        <v>3.7622156021654973E-06</v>
      </c>
      <c r="K296" s="1" t="b">
        <f t="shared" si="68"/>
        <v>0</v>
      </c>
      <c r="L296" s="24">
        <f t="shared" si="58"/>
        <v>0</v>
      </c>
      <c r="W296" s="1">
        <f t="shared" si="69"/>
      </c>
      <c r="X296" s="24">
        <f t="shared" si="70"/>
      </c>
    </row>
    <row r="297" spans="1:24" ht="12.75">
      <c r="A297" s="25">
        <f t="shared" si="59"/>
        <v>2.709999999999986</v>
      </c>
      <c r="B297" s="17">
        <f t="shared" si="60"/>
        <v>8.863642379754449</v>
      </c>
      <c r="C297" s="17">
        <f t="shared" si="61"/>
        <v>3.504259649183078</v>
      </c>
      <c r="D297" s="17">
        <f t="shared" si="62"/>
        <v>5.726201245447871E-06</v>
      </c>
      <c r="E297" s="2">
        <f t="shared" si="63"/>
        <v>2.230880980179832</v>
      </c>
      <c r="F297" s="24">
        <f t="shared" si="64"/>
        <v>0.22300044494011045</v>
      </c>
      <c r="G297" s="2">
        <f t="shared" si="57"/>
        <v>1.334780507472449</v>
      </c>
      <c r="H297" s="24">
        <f t="shared" si="65"/>
        <v>2.230880980179832</v>
      </c>
      <c r="I297" s="5">
        <f t="shared" si="66"/>
        <v>8.898802209000856E-07</v>
      </c>
      <c r="J297" s="16">
        <f t="shared" si="67"/>
        <v>3.5595208836003422E-06</v>
      </c>
      <c r="K297" s="1" t="b">
        <f t="shared" si="68"/>
        <v>0</v>
      </c>
      <c r="L297" s="24">
        <f t="shared" si="58"/>
        <v>0</v>
      </c>
      <c r="W297" s="1">
        <f t="shared" si="69"/>
      </c>
      <c r="X297" s="24">
        <f t="shared" si="70"/>
      </c>
    </row>
    <row r="298" spans="1:24" ht="12.75">
      <c r="A298" s="25">
        <f t="shared" si="59"/>
        <v>2.719999999999986</v>
      </c>
      <c r="B298" s="17">
        <f t="shared" si="60"/>
        <v>8.89868497653259</v>
      </c>
      <c r="C298" s="17">
        <f t="shared" si="61"/>
        <v>3.5042597064450907</v>
      </c>
      <c r="D298" s="17">
        <f t="shared" si="62"/>
        <v>5.417694005129014E-06</v>
      </c>
      <c r="E298" s="2">
        <f t="shared" si="63"/>
        <v>2.230881016633961</v>
      </c>
      <c r="F298" s="24">
        <f t="shared" si="64"/>
        <v>0.22300042096832906</v>
      </c>
      <c r="G298" s="2">
        <f t="shared" si="57"/>
        <v>1.3347804099966611</v>
      </c>
      <c r="H298" s="24">
        <f t="shared" si="65"/>
        <v>2.230881016633961</v>
      </c>
      <c r="I298" s="5">
        <f t="shared" si="66"/>
        <v>8.419366581136067E-07</v>
      </c>
      <c r="J298" s="16">
        <f t="shared" si="67"/>
        <v>3.3677466309001147E-06</v>
      </c>
      <c r="K298" s="1" t="b">
        <f t="shared" si="68"/>
        <v>0</v>
      </c>
      <c r="L298" s="24">
        <f t="shared" si="58"/>
        <v>0</v>
      </c>
      <c r="W298" s="1">
        <f t="shared" si="69"/>
      </c>
      <c r="X298" s="24">
        <f t="shared" si="70"/>
      </c>
    </row>
    <row r="299" spans="1:24" ht="12.75">
      <c r="A299" s="25">
        <f t="shared" si="59"/>
        <v>2.7299999999999858</v>
      </c>
      <c r="B299" s="17">
        <f t="shared" si="60"/>
        <v>8.933727573867925</v>
      </c>
      <c r="C299" s="17">
        <f t="shared" si="61"/>
        <v>3.504259760622031</v>
      </c>
      <c r="D299" s="17">
        <f t="shared" si="62"/>
        <v>5.125808031329515E-06</v>
      </c>
      <c r="E299" s="2">
        <f t="shared" si="63"/>
        <v>2.2308810511240726</v>
      </c>
      <c r="F299" s="24">
        <f t="shared" si="64"/>
        <v>0.22300039828806112</v>
      </c>
      <c r="G299" s="2">
        <f t="shared" si="57"/>
        <v>1.3347803177725184</v>
      </c>
      <c r="H299" s="24">
        <f t="shared" si="65"/>
        <v>2.2308810511240726</v>
      </c>
      <c r="I299" s="5">
        <f t="shared" si="66"/>
        <v>7.965761222306078E-07</v>
      </c>
      <c r="J299" s="16">
        <f t="shared" si="67"/>
        <v>3.1863044889224312E-06</v>
      </c>
      <c r="K299" s="1" t="b">
        <f t="shared" si="68"/>
        <v>0</v>
      </c>
      <c r="L299" s="24">
        <f t="shared" si="58"/>
        <v>0</v>
      </c>
      <c r="W299" s="1">
        <f t="shared" si="69"/>
      </c>
      <c r="X299" s="24">
        <f t="shared" si="70"/>
      </c>
    </row>
    <row r="300" spans="1:24" ht="12.75">
      <c r="A300" s="25">
        <f t="shared" si="59"/>
        <v>2.7399999999999856</v>
      </c>
      <c r="B300" s="17">
        <f t="shared" si="60"/>
        <v>8.968770171730435</v>
      </c>
      <c r="C300" s="17">
        <f t="shared" si="61"/>
        <v>3.5042598118801114</v>
      </c>
      <c r="D300" s="17">
        <f t="shared" si="62"/>
        <v>4.8496478275251275E-06</v>
      </c>
      <c r="E300" s="2">
        <f t="shared" si="63"/>
        <v>2.23088108375598</v>
      </c>
      <c r="F300" s="24">
        <f t="shared" si="64"/>
        <v>0.2230003768297251</v>
      </c>
      <c r="G300" s="2">
        <f t="shared" si="57"/>
        <v>1.3347802305170835</v>
      </c>
      <c r="H300" s="24">
        <f t="shared" si="65"/>
        <v>2.23088108375598</v>
      </c>
      <c r="I300" s="5">
        <f t="shared" si="66"/>
        <v>7.536594501811322E-07</v>
      </c>
      <c r="J300" s="16">
        <f t="shared" si="67"/>
        <v>3.0146377991702167E-06</v>
      </c>
      <c r="K300" s="1" t="b">
        <f t="shared" si="68"/>
        <v>0</v>
      </c>
      <c r="L300" s="24">
        <f t="shared" si="58"/>
        <v>0</v>
      </c>
      <c r="W300" s="1">
        <f t="shared" si="69"/>
      </c>
      <c r="X300" s="24">
        <f t="shared" si="70"/>
      </c>
    </row>
    <row r="301" spans="1:24" ht="12.75">
      <c r="A301" s="25">
        <f t="shared" si="59"/>
        <v>2.7499999999999853</v>
      </c>
      <c r="B301" s="17">
        <f t="shared" si="60"/>
        <v>9.003812770091718</v>
      </c>
      <c r="C301" s="17">
        <f t="shared" si="61"/>
        <v>3.5042598603765898</v>
      </c>
      <c r="D301" s="17">
        <f t="shared" si="62"/>
        <v>4.588366149979927E-06</v>
      </c>
      <c r="E301" s="2">
        <f t="shared" si="63"/>
        <v>2.230881114629797</v>
      </c>
      <c r="F301" s="24">
        <f t="shared" si="64"/>
        <v>0.22300035652748765</v>
      </c>
      <c r="G301" s="2">
        <f t="shared" si="57"/>
        <v>1.33478014796266</v>
      </c>
      <c r="H301" s="24">
        <f t="shared" si="65"/>
        <v>2.230881114629797</v>
      </c>
      <c r="I301" s="5">
        <f t="shared" si="66"/>
        <v>7.130549752876192E-07</v>
      </c>
      <c r="J301" s="16">
        <f t="shared" si="67"/>
        <v>2.8522198980418523E-06</v>
      </c>
      <c r="K301" s="1" t="b">
        <f t="shared" si="68"/>
        <v>0</v>
      </c>
      <c r="L301" s="24">
        <f t="shared" si="58"/>
        <v>0</v>
      </c>
      <c r="W301" s="1">
        <f t="shared" si="69"/>
      </c>
      <c r="X301" s="24">
        <f t="shared" si="70"/>
      </c>
    </row>
    <row r="302" spans="1:24" ht="12.75">
      <c r="A302" s="25">
        <f t="shared" si="59"/>
        <v>2.759999999999985</v>
      </c>
      <c r="B302" s="17">
        <f t="shared" si="60"/>
        <v>9.038855368924903</v>
      </c>
      <c r="C302" s="17">
        <f t="shared" si="61"/>
        <v>3.504259906260251</v>
      </c>
      <c r="D302" s="17">
        <f t="shared" si="62"/>
        <v>4.341161396234039E-06</v>
      </c>
      <c r="E302" s="2">
        <f t="shared" si="63"/>
        <v>2.230881143840243</v>
      </c>
      <c r="F302" s="24">
        <f t="shared" si="64"/>
        <v>0.22300033731906185</v>
      </c>
      <c r="G302" s="2">
        <f t="shared" si="57"/>
        <v>1.3347800698559722</v>
      </c>
      <c r="H302" s="24">
        <f t="shared" si="65"/>
        <v>2.230881143840243</v>
      </c>
      <c r="I302" s="5">
        <f t="shared" si="66"/>
        <v>6.746381236988341E-07</v>
      </c>
      <c r="J302" s="16">
        <f t="shared" si="67"/>
        <v>2.698552493463069E-06</v>
      </c>
      <c r="K302" s="1" t="b">
        <f t="shared" si="68"/>
        <v>0</v>
      </c>
      <c r="L302" s="24">
        <f t="shared" si="58"/>
        <v>0</v>
      </c>
      <c r="W302" s="1">
        <f t="shared" si="69"/>
      </c>
      <c r="X302" s="24">
        <f t="shared" si="70"/>
      </c>
    </row>
    <row r="303" spans="1:24" ht="12.75">
      <c r="A303" s="25">
        <f t="shared" si="59"/>
        <v>2.769999999999985</v>
      </c>
      <c r="B303" s="17">
        <f t="shared" si="60"/>
        <v>9.073897968204564</v>
      </c>
      <c r="C303" s="17">
        <f t="shared" si="61"/>
        <v>3.504259949671865</v>
      </c>
      <c r="D303" s="17">
        <f t="shared" si="62"/>
        <v>4.107275151117951E-06</v>
      </c>
      <c r="E303" s="2">
        <f t="shared" si="63"/>
        <v>2.230881171476935</v>
      </c>
      <c r="F303" s="24">
        <f t="shared" si="64"/>
        <v>0.22300031914551743</v>
      </c>
      <c r="G303" s="2">
        <f t="shared" si="57"/>
        <v>1.3347799959573938</v>
      </c>
      <c r="H303" s="24">
        <f t="shared" si="65"/>
        <v>2.230881171476935</v>
      </c>
      <c r="I303" s="5">
        <f t="shared" si="66"/>
        <v>6.382910348601278E-07</v>
      </c>
      <c r="J303" s="16">
        <f t="shared" si="67"/>
        <v>2.5531641394405113E-06</v>
      </c>
      <c r="K303" s="1" t="b">
        <f t="shared" si="68"/>
        <v>0</v>
      </c>
      <c r="L303" s="24">
        <f t="shared" si="58"/>
        <v>0</v>
      </c>
      <c r="W303" s="1">
        <f t="shared" si="69"/>
      </c>
      <c r="X303" s="24">
        <f t="shared" si="70"/>
      </c>
    </row>
    <row r="304" spans="1:24" ht="12.75">
      <c r="A304" s="25">
        <f t="shared" si="59"/>
        <v>2.7799999999999847</v>
      </c>
      <c r="B304" s="17">
        <f t="shared" si="60"/>
        <v>9.108940567906647</v>
      </c>
      <c r="C304" s="17">
        <f t="shared" si="61"/>
        <v>3.5042599907446164</v>
      </c>
      <c r="D304" s="17">
        <f t="shared" si="62"/>
        <v>3.885989857787942E-06</v>
      </c>
      <c r="E304" s="2">
        <f t="shared" si="63"/>
        <v>2.2308811976246603</v>
      </c>
      <c r="F304" s="24">
        <f t="shared" si="64"/>
        <v>0.22300030195109874</v>
      </c>
      <c r="G304" s="2">
        <f t="shared" si="57"/>
        <v>1.3347799260402076</v>
      </c>
      <c r="H304" s="24">
        <f t="shared" si="65"/>
        <v>2.2308811976246603</v>
      </c>
      <c r="I304" s="5">
        <f t="shared" si="66"/>
        <v>6.039021974713066E-07</v>
      </c>
      <c r="J304" s="16">
        <f t="shared" si="67"/>
        <v>2.415608788330914E-06</v>
      </c>
      <c r="K304" s="1" t="b">
        <f t="shared" si="68"/>
        <v>0</v>
      </c>
      <c r="L304" s="24">
        <f t="shared" si="58"/>
        <v>0</v>
      </c>
      <c r="W304" s="1">
        <f t="shared" si="69"/>
      </c>
      <c r="X304" s="24">
        <f t="shared" si="70"/>
      </c>
    </row>
    <row r="305" spans="1:24" ht="12.75">
      <c r="A305" s="25">
        <f t="shared" si="59"/>
        <v>2.7899999999999845</v>
      </c>
      <c r="B305" s="17">
        <f t="shared" si="60"/>
        <v>9.143983168008392</v>
      </c>
      <c r="C305" s="17">
        <f t="shared" si="61"/>
        <v>3.5042600296045148</v>
      </c>
      <c r="D305" s="17">
        <f t="shared" si="62"/>
        <v>3.6766266248559053E-06</v>
      </c>
      <c r="E305" s="2">
        <f t="shared" si="63"/>
        <v>2.23088122236364</v>
      </c>
      <c r="F305" s="24">
        <f t="shared" si="64"/>
        <v>0.22300028568305366</v>
      </c>
      <c r="G305" s="2">
        <f t="shared" si="57"/>
        <v>1.334779859889908</v>
      </c>
      <c r="H305" s="24">
        <f t="shared" si="65"/>
        <v>2.23088122236364</v>
      </c>
      <c r="I305" s="5">
        <f t="shared" si="66"/>
        <v>5.71366107315896E-07</v>
      </c>
      <c r="J305" s="16">
        <f t="shared" si="67"/>
        <v>2.2854644277092717E-06</v>
      </c>
      <c r="K305" s="1" t="b">
        <f t="shared" si="68"/>
        <v>0</v>
      </c>
      <c r="L305" s="24">
        <f t="shared" si="58"/>
        <v>0</v>
      </c>
      <c r="W305" s="1">
        <f t="shared" si="69"/>
      </c>
      <c r="X305" s="24">
        <f t="shared" si="70"/>
      </c>
    </row>
    <row r="306" spans="1:24" ht="12.75">
      <c r="A306" s="25">
        <f t="shared" si="59"/>
        <v>2.7999999999999843</v>
      </c>
      <c r="B306" s="17">
        <f t="shared" si="60"/>
        <v>9.179025768488268</v>
      </c>
      <c r="C306" s="17">
        <f t="shared" si="61"/>
        <v>3.504260066370781</v>
      </c>
      <c r="D306" s="17">
        <f t="shared" si="62"/>
        <v>3.478543137108092E-06</v>
      </c>
      <c r="E306" s="2">
        <f t="shared" si="63"/>
        <v>2.230881245769772</v>
      </c>
      <c r="F306" s="24">
        <f t="shared" si="64"/>
        <v>0.2230002702914727</v>
      </c>
      <c r="G306" s="2">
        <f t="shared" si="57"/>
        <v>1.3347797973035505</v>
      </c>
      <c r="H306" s="24">
        <f t="shared" si="65"/>
        <v>2.230881245769772</v>
      </c>
      <c r="I306" s="5">
        <f t="shared" si="66"/>
        <v>5.405829454074862E-07</v>
      </c>
      <c r="J306" s="16">
        <f t="shared" si="67"/>
        <v>2.1623317816299448E-06</v>
      </c>
      <c r="K306" s="1" t="b">
        <f t="shared" si="68"/>
        <v>0</v>
      </c>
      <c r="L306" s="24">
        <f t="shared" si="58"/>
        <v>0</v>
      </c>
      <c r="W306" s="1">
        <f t="shared" si="69"/>
      </c>
      <c r="X306" s="24">
        <f t="shared" si="70"/>
      </c>
    </row>
    <row r="307" spans="1:24" ht="12.75">
      <c r="A307" s="25">
        <f t="shared" si="59"/>
        <v>2.809999999999984</v>
      </c>
      <c r="B307" s="17">
        <f t="shared" si="60"/>
        <v>9.214068369325902</v>
      </c>
      <c r="C307" s="17">
        <f t="shared" si="61"/>
        <v>3.5042601011562122</v>
      </c>
      <c r="D307" s="17">
        <f t="shared" si="62"/>
        <v>3.291131673741998E-06</v>
      </c>
      <c r="E307" s="2">
        <f t="shared" si="63"/>
        <v>2.2308812679148655</v>
      </c>
      <c r="F307" s="24">
        <f t="shared" si="64"/>
        <v>0.22300025572913504</v>
      </c>
      <c r="G307" s="2">
        <f t="shared" si="57"/>
        <v>1.334779738089122</v>
      </c>
      <c r="H307" s="24">
        <f t="shared" si="65"/>
        <v>2.2308812679148655</v>
      </c>
      <c r="I307" s="5">
        <f t="shared" si="66"/>
        <v>5.114582700693759E-07</v>
      </c>
      <c r="J307" s="16">
        <f t="shared" si="67"/>
        <v>2.0458330787231915E-06</v>
      </c>
      <c r="K307" s="1" t="b">
        <f t="shared" si="68"/>
        <v>0</v>
      </c>
      <c r="L307" s="24">
        <f t="shared" si="58"/>
        <v>0</v>
      </c>
      <c r="W307" s="1">
        <f t="shared" si="69"/>
      </c>
      <c r="X307" s="24">
        <f t="shared" si="70"/>
      </c>
    </row>
    <row r="308" spans="1:24" ht="12.75">
      <c r="A308" s="25">
        <f t="shared" si="59"/>
        <v>2.819999999999984</v>
      </c>
      <c r="B308" s="17">
        <f t="shared" si="60"/>
        <v>9.249110970502022</v>
      </c>
      <c r="C308" s="17">
        <f t="shared" si="61"/>
        <v>3.504260134067529</v>
      </c>
      <c r="D308" s="17">
        <f t="shared" si="62"/>
        <v>3.1138172723421455E-06</v>
      </c>
      <c r="E308" s="2">
        <f t="shared" si="63"/>
        <v>2.2308812888668603</v>
      </c>
      <c r="F308" s="24">
        <f t="shared" si="64"/>
        <v>0.22300024195136406</v>
      </c>
      <c r="G308" s="2">
        <f t="shared" si="57"/>
        <v>1.334779682064955</v>
      </c>
      <c r="H308" s="24">
        <f t="shared" si="65"/>
        <v>2.2308812888668603</v>
      </c>
      <c r="I308" s="5">
        <f t="shared" si="66"/>
        <v>4.839027281100527E-07</v>
      </c>
      <c r="J308" s="16">
        <f t="shared" si="67"/>
        <v>1.9356109108858988E-06</v>
      </c>
      <c r="K308" s="1" t="b">
        <f t="shared" si="68"/>
        <v>0</v>
      </c>
      <c r="L308" s="24">
        <f t="shared" si="58"/>
        <v>0</v>
      </c>
      <c r="W308" s="1">
        <f t="shared" si="69"/>
      </c>
      <c r="X308" s="24">
        <f t="shared" si="70"/>
      </c>
    </row>
    <row r="309" spans="1:24" ht="12.75">
      <c r="A309" s="25">
        <f t="shared" si="59"/>
        <v>2.8299999999999836</v>
      </c>
      <c r="B309" s="17">
        <f t="shared" si="60"/>
        <v>9.284153571998388</v>
      </c>
      <c r="C309" s="17">
        <f t="shared" si="61"/>
        <v>3.504260165205702</v>
      </c>
      <c r="D309" s="17">
        <f t="shared" si="62"/>
        <v>2.9460559360774407E-06</v>
      </c>
      <c r="E309" s="2">
        <f t="shared" si="63"/>
        <v>2.230881308690037</v>
      </c>
      <c r="F309" s="24">
        <f t="shared" si="64"/>
        <v>0.22300022891588986</v>
      </c>
      <c r="G309" s="2">
        <f t="shared" si="57"/>
        <v>1.3347796290591687</v>
      </c>
      <c r="H309" s="24">
        <f t="shared" si="65"/>
        <v>2.230881308690037</v>
      </c>
      <c r="I309" s="5">
        <f t="shared" si="66"/>
        <v>4.578317797099274E-07</v>
      </c>
      <c r="J309" s="16">
        <f t="shared" si="67"/>
        <v>1.8313271188397096E-06</v>
      </c>
      <c r="K309" s="1" t="b">
        <f t="shared" si="68"/>
        <v>0</v>
      </c>
      <c r="L309" s="24">
        <f t="shared" si="58"/>
        <v>0</v>
      </c>
      <c r="W309" s="1">
        <f t="shared" si="69"/>
      </c>
      <c r="X309" s="24">
        <f t="shared" si="70"/>
      </c>
    </row>
    <row r="310" spans="1:24" ht="12.75">
      <c r="A310" s="25">
        <f t="shared" si="59"/>
        <v>2.8399999999999834</v>
      </c>
      <c r="B310" s="17">
        <f t="shared" si="60"/>
        <v>9.319196173797748</v>
      </c>
      <c r="C310" s="17">
        <f t="shared" si="61"/>
        <v>3.5042601946662613</v>
      </c>
      <c r="D310" s="17">
        <f t="shared" si="62"/>
        <v>2.7873329805649716E-06</v>
      </c>
      <c r="E310" s="2">
        <f t="shared" si="63"/>
        <v>2.2308813274452115</v>
      </c>
      <c r="F310" s="24">
        <f t="shared" si="64"/>
        <v>0.22300021658272076</v>
      </c>
      <c r="G310" s="2">
        <f t="shared" si="57"/>
        <v>1.3347795789091461</v>
      </c>
      <c r="H310" s="24">
        <f t="shared" si="65"/>
        <v>2.2308813274452115</v>
      </c>
      <c r="I310" s="5">
        <f t="shared" si="66"/>
        <v>4.33165441515726E-07</v>
      </c>
      <c r="J310" s="16">
        <f t="shared" si="67"/>
        <v>1.7326617645085918E-06</v>
      </c>
      <c r="K310" s="1" t="b">
        <f t="shared" si="68"/>
        <v>0</v>
      </c>
      <c r="L310" s="24">
        <f t="shared" si="58"/>
        <v>0</v>
      </c>
      <c r="W310" s="1">
        <f t="shared" si="69"/>
      </c>
      <c r="X310" s="24">
        <f t="shared" si="70"/>
      </c>
    </row>
    <row r="311" spans="1:24" ht="12.75">
      <c r="A311" s="25">
        <f t="shared" si="59"/>
        <v>2.849999999999983</v>
      </c>
      <c r="B311" s="17">
        <f t="shared" si="60"/>
        <v>9.354238775883777</v>
      </c>
      <c r="C311" s="17">
        <f t="shared" si="61"/>
        <v>3.504260222539591</v>
      </c>
      <c r="D311" s="17">
        <f t="shared" si="62"/>
        <v>2.637161449316805E-06</v>
      </c>
      <c r="E311" s="2">
        <f t="shared" si="63"/>
        <v>2.2308813451899243</v>
      </c>
      <c r="F311" s="24">
        <f t="shared" si="64"/>
        <v>0.22300020491401862</v>
      </c>
      <c r="G311" s="2">
        <f t="shared" si="57"/>
        <v>1.3347795314610273</v>
      </c>
      <c r="H311" s="24">
        <f t="shared" si="65"/>
        <v>2.2308813451899243</v>
      </c>
      <c r="I311" s="5">
        <f t="shared" si="66"/>
        <v>4.098280372288876E-07</v>
      </c>
      <c r="J311" s="16">
        <f t="shared" si="67"/>
        <v>1.6393121460289706E-06</v>
      </c>
      <c r="K311" s="1" t="b">
        <f t="shared" si="68"/>
        <v>0</v>
      </c>
      <c r="L311" s="24">
        <f t="shared" si="58"/>
        <v>0</v>
      </c>
      <c r="W311" s="1">
        <f t="shared" si="69"/>
      </c>
      <c r="X311" s="24">
        <f t="shared" si="70"/>
      </c>
    </row>
    <row r="312" spans="1:24" ht="12.75">
      <c r="A312" s="25">
        <f t="shared" si="59"/>
        <v>2.859999999999983</v>
      </c>
      <c r="B312" s="17">
        <f t="shared" si="60"/>
        <v>9.389281378241032</v>
      </c>
      <c r="C312" s="17">
        <f t="shared" si="61"/>
        <v>3.504260248911206</v>
      </c>
      <c r="D312" s="17">
        <f t="shared" si="62"/>
        <v>2.495080622774015E-06</v>
      </c>
      <c r="E312" s="2">
        <f t="shared" si="63"/>
        <v>2.2308813619786156</v>
      </c>
      <c r="F312" s="24">
        <f t="shared" si="64"/>
        <v>0.22300019387398426</v>
      </c>
      <c r="G312" s="2">
        <f t="shared" si="57"/>
        <v>1.3347794865692426</v>
      </c>
      <c r="H312" s="24">
        <f t="shared" si="65"/>
        <v>2.2308813619786156</v>
      </c>
      <c r="I312" s="5">
        <f t="shared" si="66"/>
        <v>3.87747968511043E-07</v>
      </c>
      <c r="J312" s="16">
        <f t="shared" si="67"/>
        <v>1.5509918709355475E-06</v>
      </c>
      <c r="K312" s="1" t="b">
        <f t="shared" si="68"/>
        <v>0</v>
      </c>
      <c r="L312" s="24">
        <f t="shared" si="58"/>
        <v>0</v>
      </c>
      <c r="W312" s="1">
        <f t="shared" si="69"/>
      </c>
      <c r="X312" s="24">
        <f t="shared" si="70"/>
      </c>
    </row>
    <row r="313" spans="1:24" ht="12.75">
      <c r="A313" s="25">
        <f t="shared" si="59"/>
        <v>2.869999999999983</v>
      </c>
      <c r="B313" s="17">
        <f t="shared" si="60"/>
        <v>9.424323980854897</v>
      </c>
      <c r="C313" s="17">
        <f t="shared" si="61"/>
        <v>3.504260273862012</v>
      </c>
      <c r="D313" s="17">
        <f t="shared" si="62"/>
        <v>2.3606546041393896E-06</v>
      </c>
      <c r="E313" s="2">
        <f t="shared" si="63"/>
        <v>2.2308813778627923</v>
      </c>
      <c r="F313" s="24">
        <f t="shared" si="64"/>
        <v>0.2230001834287473</v>
      </c>
      <c r="G313" s="2">
        <f t="shared" si="57"/>
        <v>1.3347794440960659</v>
      </c>
      <c r="H313" s="24">
        <f t="shared" si="65"/>
        <v>2.2308813778627923</v>
      </c>
      <c r="I313" s="5">
        <f t="shared" si="66"/>
        <v>3.6685749460474426E-07</v>
      </c>
      <c r="J313" s="16">
        <f t="shared" si="67"/>
        <v>1.4674299770867094E-06</v>
      </c>
      <c r="K313" s="1" t="b">
        <f t="shared" si="68"/>
        <v>0</v>
      </c>
      <c r="L313" s="24">
        <f t="shared" si="58"/>
        <v>0</v>
      </c>
      <c r="W313" s="1">
        <f t="shared" si="69"/>
      </c>
      <c r="X313" s="24">
        <f t="shared" si="70"/>
      </c>
    </row>
    <row r="314" spans="1:24" ht="12.75">
      <c r="A314" s="25">
        <f t="shared" si="59"/>
        <v>2.8799999999999826</v>
      </c>
      <c r="B314" s="17">
        <f t="shared" si="60"/>
        <v>9.45936658371155</v>
      </c>
      <c r="C314" s="17">
        <f t="shared" si="61"/>
        <v>3.504260297468558</v>
      </c>
      <c r="D314" s="17">
        <f t="shared" si="62"/>
        <v>2.2334709770079676E-06</v>
      </c>
      <c r="E314" s="2">
        <f t="shared" si="63"/>
        <v>2.2308813928911864</v>
      </c>
      <c r="F314" s="24">
        <f t="shared" si="64"/>
        <v>0.22300017354626248</v>
      </c>
      <c r="G314" s="2">
        <f t="shared" si="57"/>
        <v>1.3347794039111929</v>
      </c>
      <c r="H314" s="24">
        <f t="shared" si="65"/>
        <v>2.2308813928911864</v>
      </c>
      <c r="I314" s="5">
        <f t="shared" si="66"/>
        <v>3.4709252494380394E-07</v>
      </c>
      <c r="J314" s="16">
        <f t="shared" si="67"/>
        <v>1.3883700982209035E-06</v>
      </c>
      <c r="K314" s="1" t="b">
        <f t="shared" si="68"/>
        <v>0</v>
      </c>
      <c r="L314" s="24">
        <f t="shared" si="58"/>
        <v>0</v>
      </c>
      <c r="W314" s="1">
        <f t="shared" si="69"/>
      </c>
      <c r="X314" s="24">
        <f t="shared" si="70"/>
      </c>
    </row>
    <row r="315" spans="1:24" ht="12.75">
      <c r="A315" s="25">
        <f t="shared" si="59"/>
        <v>2.8899999999999824</v>
      </c>
      <c r="B315" s="17">
        <f t="shared" si="60"/>
        <v>9.494409186797908</v>
      </c>
      <c r="C315" s="17">
        <f t="shared" si="61"/>
        <v>3.504260319803268</v>
      </c>
      <c r="D315" s="17">
        <f t="shared" si="62"/>
        <v>2.1131395522983712E-06</v>
      </c>
      <c r="E315" s="2">
        <f t="shared" si="63"/>
        <v>2.230881407109904</v>
      </c>
      <c r="F315" s="24">
        <f t="shared" si="64"/>
        <v>0.2230001641962108</v>
      </c>
      <c r="G315" s="2">
        <f t="shared" si="57"/>
        <v>1.3347793658913376</v>
      </c>
      <c r="H315" s="24">
        <f t="shared" si="65"/>
        <v>2.230881407109904</v>
      </c>
      <c r="I315" s="5">
        <f t="shared" si="66"/>
        <v>3.2839242158910764E-07</v>
      </c>
      <c r="J315" s="16">
        <f t="shared" si="67"/>
        <v>1.313569685024163E-06</v>
      </c>
      <c r="K315" s="1" t="b">
        <f t="shared" si="68"/>
        <v>0</v>
      </c>
      <c r="L315" s="24">
        <f t="shared" si="58"/>
        <v>0</v>
      </c>
      <c r="W315" s="1">
        <f t="shared" si="69"/>
      </c>
      <c r="X315" s="24">
        <f t="shared" si="70"/>
      </c>
    </row>
    <row r="316" spans="1:24" ht="12.75">
      <c r="A316" s="25">
        <f t="shared" si="59"/>
        <v>2.899999999999982</v>
      </c>
      <c r="B316" s="17">
        <f t="shared" si="60"/>
        <v>9.529451790101598</v>
      </c>
      <c r="C316" s="17">
        <f t="shared" si="61"/>
        <v>3.5042603409346635</v>
      </c>
      <c r="D316" s="17">
        <f t="shared" si="62"/>
        <v>1.9992911512616504E-06</v>
      </c>
      <c r="E316" s="2">
        <f t="shared" si="63"/>
        <v>2.2308814205625684</v>
      </c>
      <c r="F316" s="24">
        <f t="shared" si="64"/>
        <v>0.22300015534990628</v>
      </c>
      <c r="G316" s="2">
        <f t="shared" si="57"/>
        <v>1.3347793299198556</v>
      </c>
      <c r="H316" s="24">
        <f t="shared" si="65"/>
        <v>2.2308814205625684</v>
      </c>
      <c r="I316" s="5">
        <f t="shared" si="66"/>
        <v>3.1069981254461254E-07</v>
      </c>
      <c r="J316" s="16">
        <f t="shared" si="67"/>
        <v>1.242799248624138E-06</v>
      </c>
      <c r="K316" s="1" t="b">
        <f t="shared" si="68"/>
        <v>0</v>
      </c>
      <c r="L316" s="24">
        <f t="shared" si="58"/>
        <v>0</v>
      </c>
      <c r="W316" s="1">
        <f t="shared" si="69"/>
      </c>
      <c r="X316" s="24">
        <f t="shared" si="70"/>
      </c>
    </row>
    <row r="317" spans="1:24" ht="12.75">
      <c r="A317" s="25">
        <f t="shared" si="59"/>
        <v>2.909999999999982</v>
      </c>
      <c r="B317" s="17">
        <f t="shared" si="60"/>
        <v>9.564494393610909</v>
      </c>
      <c r="C317" s="17">
        <f t="shared" si="61"/>
        <v>3.504260360927575</v>
      </c>
      <c r="D317" s="17">
        <f t="shared" si="62"/>
        <v>1.891576496722691E-06</v>
      </c>
      <c r="E317" s="2">
        <f t="shared" si="63"/>
        <v>2.230881433290451</v>
      </c>
      <c r="F317" s="24">
        <f t="shared" si="64"/>
        <v>0.2230001469802091</v>
      </c>
      <c r="G317" s="2">
        <f t="shared" si="57"/>
        <v>1.3347792958863887</v>
      </c>
      <c r="H317" s="24">
        <f t="shared" si="65"/>
        <v>2.230881433290451</v>
      </c>
      <c r="I317" s="5">
        <f t="shared" si="66"/>
        <v>2.9396041817397744E-07</v>
      </c>
      <c r="J317" s="16">
        <f t="shared" si="67"/>
        <v>1.1758416713636421E-06</v>
      </c>
      <c r="K317" s="1" t="b">
        <f t="shared" si="68"/>
        <v>0</v>
      </c>
      <c r="L317" s="24">
        <f t="shared" si="58"/>
        <v>0</v>
      </c>
      <c r="W317" s="1">
        <f t="shared" si="69"/>
      </c>
      <c r="X317" s="24">
        <f t="shared" si="70"/>
      </c>
    </row>
    <row r="318" spans="1:24" ht="12.75">
      <c r="A318" s="25">
        <f t="shared" si="59"/>
        <v>2.9199999999999817</v>
      </c>
      <c r="B318" s="17">
        <f t="shared" si="60"/>
        <v>9.599536997314763</v>
      </c>
      <c r="C318" s="17">
        <f t="shared" si="61"/>
        <v>3.50426037984334</v>
      </c>
      <c r="D318" s="17">
        <f t="shared" si="62"/>
        <v>1.789665120395756E-06</v>
      </c>
      <c r="E318" s="2">
        <f t="shared" si="63"/>
        <v>2.230881445332601</v>
      </c>
      <c r="F318" s="24">
        <f t="shared" si="64"/>
        <v>0.22300013906144112</v>
      </c>
      <c r="G318" s="2">
        <f t="shared" si="57"/>
        <v>1.3347792636865226</v>
      </c>
      <c r="H318" s="24">
        <f t="shared" si="65"/>
        <v>2.230881445332601</v>
      </c>
      <c r="I318" s="5">
        <f t="shared" si="66"/>
        <v>2.7812288222461845E-07</v>
      </c>
      <c r="J318" s="16">
        <f t="shared" si="67"/>
        <v>1.1124915275662062E-06</v>
      </c>
      <c r="K318" s="1" t="b">
        <f t="shared" si="68"/>
        <v>0</v>
      </c>
      <c r="L318" s="24">
        <f t="shared" si="58"/>
        <v>0</v>
      </c>
      <c r="W318" s="1">
        <f t="shared" si="69"/>
      </c>
      <c r="X318" s="24">
        <f t="shared" si="70"/>
      </c>
    </row>
    <row r="319" spans="1:24" ht="12.75">
      <c r="A319" s="25">
        <f t="shared" si="59"/>
        <v>2.9299999999999815</v>
      </c>
      <c r="B319" s="17">
        <f t="shared" si="60"/>
        <v>9.63457960120268</v>
      </c>
      <c r="C319" s="17">
        <f t="shared" si="61"/>
        <v>3.504260397739991</v>
      </c>
      <c r="D319" s="17">
        <f t="shared" si="62"/>
        <v>1.6932443652160735E-06</v>
      </c>
      <c r="E319" s="2">
        <f t="shared" si="63"/>
        <v>2.2308814567259634</v>
      </c>
      <c r="F319" s="24">
        <f t="shared" si="64"/>
        <v>0.22300013156930792</v>
      </c>
      <c r="G319" s="2">
        <f t="shared" si="57"/>
        <v>1.3347792332214699</v>
      </c>
      <c r="H319" s="24">
        <f t="shared" si="65"/>
        <v>2.2308814567259634</v>
      </c>
      <c r="I319" s="5">
        <f t="shared" si="66"/>
        <v>2.63138615841374E-07</v>
      </c>
      <c r="J319" s="16">
        <f t="shared" si="67"/>
        <v>1.052554463365496E-06</v>
      </c>
      <c r="K319" s="1" t="b">
        <f t="shared" si="68"/>
        <v>0</v>
      </c>
      <c r="L319" s="24">
        <f t="shared" si="58"/>
        <v>0</v>
      </c>
      <c r="W319" s="1">
        <f t="shared" si="69"/>
      </c>
      <c r="X319" s="24">
        <f t="shared" si="70"/>
      </c>
    </row>
    <row r="320" spans="1:24" ht="12.75">
      <c r="A320" s="25">
        <f t="shared" si="59"/>
        <v>2.9399999999999813</v>
      </c>
      <c r="B320" s="17">
        <f t="shared" si="60"/>
        <v>9.66962220526474</v>
      </c>
      <c r="C320" s="17">
        <f t="shared" si="61"/>
        <v>3.5042604146724345</v>
      </c>
      <c r="D320" s="17">
        <f t="shared" si="62"/>
        <v>1.6020184173192843E-06</v>
      </c>
      <c r="E320" s="2">
        <f t="shared" si="63"/>
        <v>2.2308814675054918</v>
      </c>
      <c r="F320" s="24">
        <f t="shared" si="64"/>
        <v>0.22300012448082437</v>
      </c>
      <c r="G320" s="2">
        <f t="shared" si="57"/>
        <v>1.3347792043977664</v>
      </c>
      <c r="H320" s="24">
        <f t="shared" si="65"/>
        <v>2.2308814675054918</v>
      </c>
      <c r="I320" s="5">
        <f t="shared" si="66"/>
        <v>2.489616487411084E-07</v>
      </c>
      <c r="J320" s="16">
        <f t="shared" si="67"/>
        <v>9.958465949644335E-07</v>
      </c>
      <c r="K320" s="1" t="b">
        <f t="shared" si="68"/>
        <v>0</v>
      </c>
      <c r="L320" s="24">
        <f t="shared" si="58"/>
        <v>0</v>
      </c>
      <c r="W320" s="1">
        <f t="shared" si="69"/>
      </c>
      <c r="X320" s="24">
        <f t="shared" si="70"/>
      </c>
    </row>
    <row r="321" spans="1:24" ht="12.75">
      <c r="A321" s="25">
        <f t="shared" si="59"/>
        <v>2.949999999999981</v>
      </c>
      <c r="B321" s="17">
        <f t="shared" si="60"/>
        <v>9.704664809491566</v>
      </c>
      <c r="C321" s="17">
        <f t="shared" si="61"/>
        <v>3.504260430692619</v>
      </c>
      <c r="D321" s="17">
        <f t="shared" si="62"/>
        <v>1.5157073944589871E-06</v>
      </c>
      <c r="E321" s="2">
        <f t="shared" si="63"/>
        <v>2.2308814777042576</v>
      </c>
      <c r="F321" s="24">
        <f t="shared" si="64"/>
        <v>0.22300011777424292</v>
      </c>
      <c r="G321" s="2">
        <f t="shared" si="57"/>
        <v>1.3347791771269808</v>
      </c>
      <c r="H321" s="24">
        <f t="shared" si="65"/>
        <v>2.2308814777042576</v>
      </c>
      <c r="I321" s="5">
        <f t="shared" si="66"/>
        <v>2.3554848582740817E-07</v>
      </c>
      <c r="J321" s="16">
        <f t="shared" si="67"/>
        <v>9.421939419773651E-07</v>
      </c>
      <c r="K321" s="1" t="b">
        <f t="shared" si="68"/>
        <v>0</v>
      </c>
      <c r="L321" s="24">
        <f t="shared" si="58"/>
        <v>0</v>
      </c>
      <c r="W321" s="1">
        <f t="shared" si="69"/>
      </c>
      <c r="X321" s="24">
        <f t="shared" si="70"/>
      </c>
    </row>
    <row r="322" spans="1:24" ht="12.75">
      <c r="A322" s="25">
        <f t="shared" si="59"/>
        <v>2.959999999999981</v>
      </c>
      <c r="B322" s="17">
        <f t="shared" si="60"/>
        <v>9.739707413874278</v>
      </c>
      <c r="C322" s="17">
        <f t="shared" si="61"/>
        <v>3.5042604458496927</v>
      </c>
      <c r="D322" s="17">
        <f t="shared" si="62"/>
        <v>1.4340465030072912E-06</v>
      </c>
      <c r="E322" s="2">
        <f t="shared" si="63"/>
        <v>2.2308814873535505</v>
      </c>
      <c r="F322" s="24">
        <f t="shared" si="64"/>
        <v>0.22300011142898812</v>
      </c>
      <c r="G322" s="2">
        <f t="shared" si="57"/>
        <v>1.3347791513254474</v>
      </c>
      <c r="H322" s="24">
        <f t="shared" si="65"/>
        <v>2.2308814873535505</v>
      </c>
      <c r="I322" s="5">
        <f t="shared" si="66"/>
        <v>2.2285797623977643E-07</v>
      </c>
      <c r="J322" s="16">
        <f t="shared" si="67"/>
        <v>8.914319034047935E-07</v>
      </c>
      <c r="K322" s="1" t="b">
        <f t="shared" si="68"/>
        <v>0</v>
      </c>
      <c r="L322" s="24">
        <f t="shared" si="58"/>
        <v>0</v>
      </c>
      <c r="W322" s="1">
        <f t="shared" si="69"/>
      </c>
      <c r="X322" s="24">
        <f t="shared" si="70"/>
      </c>
    </row>
    <row r="323" spans="1:24" ht="12.75">
      <c r="A323" s="25">
        <f t="shared" si="59"/>
        <v>2.9699999999999807</v>
      </c>
      <c r="B323" s="17">
        <f t="shared" si="60"/>
        <v>9.774750018404477</v>
      </c>
      <c r="C323" s="17">
        <f t="shared" si="61"/>
        <v>3.5042604601901575</v>
      </c>
      <c r="D323" s="17">
        <f t="shared" si="62"/>
        <v>1.3567852074574784E-06</v>
      </c>
      <c r="E323" s="2">
        <f t="shared" si="63"/>
        <v>2.230881496482974</v>
      </c>
      <c r="F323" s="24">
        <f t="shared" si="64"/>
        <v>0.22300010542559287</v>
      </c>
      <c r="G323" s="2">
        <f t="shared" si="57"/>
        <v>1.3347791269140084</v>
      </c>
      <c r="H323" s="24">
        <f t="shared" si="65"/>
        <v>2.230881496482974</v>
      </c>
      <c r="I323" s="5">
        <f t="shared" si="66"/>
        <v>2.1085118573349604E-07</v>
      </c>
      <c r="J323" s="16">
        <f t="shared" si="67"/>
        <v>8.434047413796719E-07</v>
      </c>
      <c r="K323" s="1" t="b">
        <f t="shared" si="68"/>
        <v>0</v>
      </c>
      <c r="L323" s="24">
        <f t="shared" si="58"/>
        <v>0</v>
      </c>
      <c r="W323" s="1">
        <f t="shared" si="69"/>
      </c>
      <c r="X323" s="24">
        <f t="shared" si="70"/>
      </c>
    </row>
    <row r="324" spans="1:24" ht="12.75">
      <c r="A324" s="25">
        <f t="shared" si="59"/>
        <v>2.9799999999999804</v>
      </c>
      <c r="B324" s="17">
        <f t="shared" si="60"/>
        <v>9.809792623074218</v>
      </c>
      <c r="C324" s="17">
        <f t="shared" si="61"/>
        <v>3.5042604737580096</v>
      </c>
      <c r="D324" s="17">
        <f t="shared" si="62"/>
        <v>1.2836864735105146E-06</v>
      </c>
      <c r="E324" s="2">
        <f t="shared" si="63"/>
        <v>2.230881505120537</v>
      </c>
      <c r="F324" s="24">
        <f t="shared" si="64"/>
        <v>0.22300009974563903</v>
      </c>
      <c r="G324" s="2">
        <f t="shared" si="57"/>
        <v>1.33477910381777</v>
      </c>
      <c r="H324" s="24">
        <f t="shared" si="65"/>
        <v>2.230881505120537</v>
      </c>
      <c r="I324" s="5">
        <f t="shared" si="66"/>
        <v>1.994912780522995E-07</v>
      </c>
      <c r="J324" s="16">
        <f t="shared" si="67"/>
        <v>7.979651106548857E-07</v>
      </c>
      <c r="K324" s="1" t="b">
        <f t="shared" si="68"/>
        <v>0</v>
      </c>
      <c r="L324" s="24">
        <f t="shared" si="58"/>
        <v>0</v>
      </c>
      <c r="W324" s="1">
        <f t="shared" si="69"/>
      </c>
      <c r="X324" s="24">
        <f t="shared" si="70"/>
      </c>
    </row>
    <row r="325" spans="1:24" ht="12.75">
      <c r="A325" s="25">
        <f t="shared" si="59"/>
        <v>2.9899999999999802</v>
      </c>
      <c r="B325" s="17">
        <f t="shared" si="60"/>
        <v>9.844835227875983</v>
      </c>
      <c r="C325" s="17">
        <f t="shared" si="61"/>
        <v>3.5042604865948745</v>
      </c>
      <c r="D325" s="17">
        <f t="shared" si="62"/>
        <v>1.2145260390234114E-06</v>
      </c>
      <c r="E325" s="2">
        <f t="shared" si="63"/>
        <v>2.230881513292739</v>
      </c>
      <c r="F325" s="24">
        <f t="shared" si="64"/>
        <v>0.22300009437170068</v>
      </c>
      <c r="G325" s="2">
        <f t="shared" si="57"/>
        <v>1.334779081965874</v>
      </c>
      <c r="H325" s="24">
        <f t="shared" si="65"/>
        <v>2.230881513292739</v>
      </c>
      <c r="I325" s="5">
        <f t="shared" si="66"/>
        <v>1.8874340135255352E-07</v>
      </c>
      <c r="J325" s="16">
        <f t="shared" si="67"/>
        <v>7.549736054102141E-07</v>
      </c>
      <c r="K325" s="1" t="b">
        <f t="shared" si="68"/>
        <v>0</v>
      </c>
      <c r="L325" s="24">
        <f t="shared" si="58"/>
        <v>0</v>
      </c>
      <c r="W325" s="1">
        <f t="shared" si="69"/>
      </c>
      <c r="X325" s="24">
        <f t="shared" si="70"/>
      </c>
    </row>
    <row r="326" spans="1:24" ht="12.75">
      <c r="A326" s="25">
        <f t="shared" si="59"/>
        <v>2.99999999999998</v>
      </c>
      <c r="B326" s="17">
        <f t="shared" si="60"/>
        <v>9.879877832802658</v>
      </c>
      <c r="C326" s="17">
        <f t="shared" si="61"/>
        <v>3.504260498740135</v>
      </c>
      <c r="D326" s="17">
        <f t="shared" si="62"/>
        <v>1.1490917206778972E-06</v>
      </c>
      <c r="E326" s="2">
        <f t="shared" si="63"/>
        <v>2.230881521024652</v>
      </c>
      <c r="F326" s="24">
        <f t="shared" si="64"/>
        <v>0.22300008928729104</v>
      </c>
      <c r="G326" s="2">
        <f t="shared" si="57"/>
        <v>1.3347790612912804</v>
      </c>
      <c r="H326" s="24">
        <f t="shared" si="65"/>
        <v>2.230881521024652</v>
      </c>
      <c r="I326" s="5">
        <f t="shared" si="66"/>
        <v>1.785745820659379E-07</v>
      </c>
      <c r="J326" s="16">
        <f t="shared" si="67"/>
        <v>7.142983282637516E-07</v>
      </c>
      <c r="K326" s="1" t="b">
        <f t="shared" si="68"/>
        <v>0</v>
      </c>
      <c r="L326" s="24">
        <f t="shared" si="58"/>
        <v>0</v>
      </c>
      <c r="W326" s="1">
        <f t="shared" si="69"/>
      </c>
      <c r="X326" s="24">
        <f t="shared" si="70"/>
      </c>
    </row>
    <row r="327" spans="1:24" ht="12.75">
      <c r="A327" s="25">
        <f t="shared" si="59"/>
        <v>3.00999999999998</v>
      </c>
      <c r="B327" s="17">
        <f t="shared" si="60"/>
        <v>9.914920437847513</v>
      </c>
      <c r="C327" s="17">
        <f t="shared" si="61"/>
        <v>3.504260510231052</v>
      </c>
      <c r="D327" s="17">
        <f t="shared" si="62"/>
        <v>1.087182769585926E-06</v>
      </c>
      <c r="E327" s="2">
        <f t="shared" si="63"/>
        <v>2.2308815283399968</v>
      </c>
      <c r="F327" s="24">
        <f t="shared" si="64"/>
        <v>0.2230000844768114</v>
      </c>
      <c r="G327" s="2">
        <f t="shared" si="57"/>
        <v>1.334779041730561</v>
      </c>
      <c r="H327" s="24">
        <f t="shared" si="65"/>
        <v>2.2308815283399968</v>
      </c>
      <c r="I327" s="5">
        <f t="shared" si="66"/>
        <v>1.6895362281443838E-07</v>
      </c>
      <c r="J327" s="16">
        <f t="shared" si="67"/>
        <v>6.758144897034413E-07</v>
      </c>
      <c r="K327" s="1" t="b">
        <f t="shared" si="68"/>
        <v>0</v>
      </c>
      <c r="L327" s="24">
        <f t="shared" si="58"/>
        <v>0</v>
      </c>
      <c r="W327" s="1">
        <f t="shared" si="69"/>
      </c>
      <c r="X327" s="24">
        <f t="shared" si="70"/>
      </c>
    </row>
    <row r="328" spans="1:24" ht="12.75">
      <c r="A328" s="25">
        <f t="shared" si="59"/>
        <v>3.0199999999999796</v>
      </c>
      <c r="B328" s="17">
        <f t="shared" si="60"/>
        <v>9.949963043004184</v>
      </c>
      <c r="C328" s="17">
        <f t="shared" si="61"/>
        <v>3.50426052110288</v>
      </c>
      <c r="D328" s="17">
        <f t="shared" si="62"/>
        <v>1.0286092493989817E-06</v>
      </c>
      <c r="E328" s="2">
        <f t="shared" si="63"/>
        <v>2.2308815352612172</v>
      </c>
      <c r="F328" s="24">
        <f t="shared" si="64"/>
        <v>0.22300007992550305</v>
      </c>
      <c r="G328" s="2">
        <f t="shared" si="57"/>
        <v>1.3347790232237022</v>
      </c>
      <c r="H328" s="24">
        <f t="shared" si="65"/>
        <v>2.2308815352612172</v>
      </c>
      <c r="I328" s="5">
        <f t="shared" si="66"/>
        <v>1.5985100609849923E-07</v>
      </c>
      <c r="J328" s="16">
        <f t="shared" si="67"/>
        <v>6.39404021507417E-07</v>
      </c>
      <c r="K328" s="1" t="b">
        <f t="shared" si="68"/>
        <v>0</v>
      </c>
      <c r="L328" s="24">
        <f t="shared" si="58"/>
        <v>0</v>
      </c>
      <c r="W328" s="1">
        <f t="shared" si="69"/>
      </c>
      <c r="X328" s="24">
        <f t="shared" si="70"/>
      </c>
    </row>
    <row r="329" spans="1:24" ht="12.75">
      <c r="A329" s="25">
        <f t="shared" si="59"/>
        <v>3.0299999999999794</v>
      </c>
      <c r="B329" s="17">
        <f t="shared" si="60"/>
        <v>9.985005648266643</v>
      </c>
      <c r="C329" s="17">
        <f t="shared" si="61"/>
        <v>3.5042605313889723</v>
      </c>
      <c r="D329" s="17">
        <f t="shared" si="62"/>
        <v>9.731914626398108E-07</v>
      </c>
      <c r="E329" s="2">
        <f t="shared" si="63"/>
        <v>2.230881541809547</v>
      </c>
      <c r="F329" s="24">
        <f t="shared" si="64"/>
        <v>0.2230000756194027</v>
      </c>
      <c r="G329" s="2">
        <f t="shared" si="57"/>
        <v>1.3347790057139262</v>
      </c>
      <c r="H329" s="24">
        <f t="shared" si="65"/>
        <v>2.230881541809547</v>
      </c>
      <c r="I329" s="5">
        <f t="shared" si="66"/>
        <v>1.5123880536815903E-07</v>
      </c>
      <c r="J329" s="16">
        <f t="shared" si="67"/>
        <v>6.049552201403685E-07</v>
      </c>
      <c r="K329" s="1" t="b">
        <f t="shared" si="68"/>
        <v>0</v>
      </c>
      <c r="L329" s="24">
        <f t="shared" si="58"/>
        <v>0</v>
      </c>
      <c r="W329" s="1">
        <f t="shared" si="69"/>
      </c>
      <c r="X329" s="24">
        <f t="shared" si="70"/>
      </c>
    </row>
    <row r="330" spans="1:24" ht="12.75">
      <c r="A330" s="25">
        <f t="shared" si="59"/>
        <v>3.039999999999979</v>
      </c>
      <c r="B330" s="17">
        <f t="shared" si="60"/>
        <v>10.020048253629193</v>
      </c>
      <c r="C330" s="17">
        <f t="shared" si="61"/>
        <v>3.504260541120887</v>
      </c>
      <c r="D330" s="17">
        <f t="shared" si="62"/>
        <v>9.207593863214347E-07</v>
      </c>
      <c r="E330" s="2">
        <f t="shared" si="63"/>
        <v>2.2308815480050765</v>
      </c>
      <c r="F330" s="24">
        <f t="shared" si="64"/>
        <v>0.22300007154529985</v>
      </c>
      <c r="G330" s="2">
        <f t="shared" si="57"/>
        <v>1.3347789891475152</v>
      </c>
      <c r="H330" s="24">
        <f t="shared" si="65"/>
        <v>2.2308815480050765</v>
      </c>
      <c r="I330" s="5">
        <f t="shared" si="66"/>
        <v>1.4309059970241123E-07</v>
      </c>
      <c r="J330" s="16">
        <f t="shared" si="67"/>
        <v>5.72362395923065E-07</v>
      </c>
      <c r="K330" s="1" t="b">
        <f t="shared" si="68"/>
        <v>0</v>
      </c>
      <c r="L330" s="24">
        <f t="shared" si="58"/>
        <v>0</v>
      </c>
      <c r="W330" s="1">
        <f t="shared" si="69"/>
        <v>10</v>
      </c>
      <c r="X330" s="24">
        <f t="shared" si="70"/>
        <v>3.034278891817019</v>
      </c>
    </row>
    <row r="331" spans="1:24" ht="12.75">
      <c r="A331" s="25">
        <f t="shared" si="59"/>
        <v>3.049999999999979</v>
      </c>
      <c r="B331" s="17">
        <f t="shared" si="60"/>
        <v>10.055090859086441</v>
      </c>
      <c r="C331" s="17">
        <f t="shared" si="61"/>
        <v>3.504260550328481</v>
      </c>
      <c r="D331" s="17">
        <f t="shared" si="62"/>
        <v>8.711521654330757E-07</v>
      </c>
      <c r="E331" s="2">
        <f t="shared" si="63"/>
        <v>2.230881553866813</v>
      </c>
      <c r="F331" s="24">
        <f t="shared" si="64"/>
        <v>0.22300006769069497</v>
      </c>
      <c r="G331" s="2">
        <f t="shared" si="57"/>
        <v>1.3347789734736424</v>
      </c>
      <c r="H331" s="24">
        <f t="shared" si="65"/>
        <v>2.230881553866813</v>
      </c>
      <c r="I331" s="5">
        <f t="shared" si="66"/>
        <v>1.3538138993185456E-07</v>
      </c>
      <c r="J331" s="16">
        <f t="shared" si="67"/>
        <v>5.41525558173106E-07</v>
      </c>
      <c r="K331" s="1" t="b">
        <f t="shared" si="68"/>
        <v>0</v>
      </c>
      <c r="L331" s="24">
        <f t="shared" si="58"/>
        <v>0</v>
      </c>
      <c r="W331" s="1">
        <f t="shared" si="69"/>
      </c>
      <c r="X331" s="24">
        <f t="shared" si="70"/>
      </c>
    </row>
    <row r="332" spans="1:24" ht="12.75">
      <c r="A332" s="25">
        <f t="shared" si="59"/>
        <v>3.0599999999999787</v>
      </c>
      <c r="B332" s="17">
        <f t="shared" si="60"/>
        <v>10.090133464633283</v>
      </c>
      <c r="C332" s="17">
        <f t="shared" si="61"/>
        <v>3.5042605590400027</v>
      </c>
      <c r="D332" s="17">
        <f t="shared" si="62"/>
        <v>8.24217602139643E-07</v>
      </c>
      <c r="E332" s="2">
        <f t="shared" si="63"/>
        <v>2.23088155941274</v>
      </c>
      <c r="F332" s="24">
        <f t="shared" si="64"/>
        <v>0.22300006404376238</v>
      </c>
      <c r="G332" s="2">
        <f t="shared" si="57"/>
        <v>1.334778958644222</v>
      </c>
      <c r="H332" s="24">
        <f t="shared" si="65"/>
        <v>2.23088155941274</v>
      </c>
      <c r="I332" s="5">
        <f t="shared" si="66"/>
        <v>1.2808752475335083E-07</v>
      </c>
      <c r="J332" s="16">
        <f t="shared" si="67"/>
        <v>5.123500976811357E-07</v>
      </c>
      <c r="K332" s="1" t="b">
        <f t="shared" si="68"/>
        <v>0</v>
      </c>
      <c r="L332" s="24">
        <f t="shared" si="58"/>
        <v>0</v>
      </c>
      <c r="W332" s="1">
        <f t="shared" si="69"/>
      </c>
      <c r="X332" s="24">
        <f t="shared" si="70"/>
      </c>
    </row>
    <row r="333" spans="1:24" ht="12.75">
      <c r="A333" s="25">
        <f t="shared" si="59"/>
        <v>3.0699999999999785</v>
      </c>
      <c r="B333" s="17">
        <f t="shared" si="60"/>
        <v>10.125176070264894</v>
      </c>
      <c r="C333" s="17">
        <f t="shared" si="61"/>
        <v>3.5042605672821785</v>
      </c>
      <c r="D333" s="17">
        <f t="shared" si="62"/>
        <v>7.798117078489763E-07</v>
      </c>
      <c r="E333" s="2">
        <f t="shared" si="63"/>
        <v>2.230881564659872</v>
      </c>
      <c r="F333" s="24">
        <f t="shared" si="64"/>
        <v>0.22300006059331373</v>
      </c>
      <c r="G333" s="2">
        <f t="shared" si="57"/>
        <v>1.3347789446137586</v>
      </c>
      <c r="H333" s="24">
        <f t="shared" si="65"/>
        <v>2.230881564659872</v>
      </c>
      <c r="I333" s="5">
        <f t="shared" si="66"/>
        <v>1.2118662745530528E-07</v>
      </c>
      <c r="J333" s="16">
        <f t="shared" si="67"/>
        <v>4.847465082669089E-07</v>
      </c>
      <c r="K333" s="1" t="b">
        <f t="shared" si="68"/>
        <v>0</v>
      </c>
      <c r="L333" s="24">
        <f t="shared" si="58"/>
        <v>0</v>
      </c>
      <c r="W333" s="1">
        <f t="shared" si="69"/>
      </c>
      <c r="X333" s="24">
        <f t="shared" si="70"/>
      </c>
    </row>
    <row r="334" spans="1:24" ht="12.75">
      <c r="A334" s="25">
        <f t="shared" si="59"/>
        <v>3.0799999999999783</v>
      </c>
      <c r="B334" s="17">
        <f t="shared" si="60"/>
        <v>10.160218675976706</v>
      </c>
      <c r="C334" s="17">
        <f t="shared" si="61"/>
        <v>3.5042605750802958</v>
      </c>
      <c r="D334" s="17">
        <f t="shared" si="62"/>
        <v>7.377982413481643E-07</v>
      </c>
      <c r="E334" s="2">
        <f t="shared" si="63"/>
        <v>2.230881569624308</v>
      </c>
      <c r="F334" s="24">
        <f t="shared" si="64"/>
        <v>0.22300005732876246</v>
      </c>
      <c r="G334" s="2">
        <f t="shared" si="57"/>
        <v>1.3347789313392044</v>
      </c>
      <c r="H334" s="24">
        <f t="shared" si="65"/>
        <v>2.230881569624308</v>
      </c>
      <c r="I334" s="5">
        <f t="shared" si="66"/>
        <v>1.1465752491890413E-07</v>
      </c>
      <c r="J334" s="16">
        <f t="shared" si="67"/>
        <v>4.586300996756165E-07</v>
      </c>
      <c r="K334" s="1" t="b">
        <f t="shared" si="68"/>
        <v>0</v>
      </c>
      <c r="L334" s="24">
        <f t="shared" si="58"/>
        <v>0</v>
      </c>
      <c r="W334" s="1">
        <f t="shared" si="69"/>
      </c>
      <c r="X334" s="24">
        <f t="shared" si="70"/>
      </c>
    </row>
    <row r="335" spans="1:24" ht="12.75">
      <c r="A335" s="25">
        <f t="shared" si="59"/>
        <v>3.089999999999978</v>
      </c>
      <c r="B335" s="17">
        <f t="shared" si="60"/>
        <v>10.195261281764399</v>
      </c>
      <c r="C335" s="17">
        <f t="shared" si="61"/>
        <v>3.504260582458278</v>
      </c>
      <c r="D335" s="17">
        <f t="shared" si="62"/>
        <v>6.98048313022448E-07</v>
      </c>
      <c r="E335" s="2">
        <f t="shared" si="63"/>
        <v>2.230881574321277</v>
      </c>
      <c r="F335" s="24">
        <f t="shared" si="64"/>
        <v>0.22300005424009414</v>
      </c>
      <c r="G335" s="2">
        <f t="shared" si="57"/>
        <v>1.3347789187798385</v>
      </c>
      <c r="H335" s="24">
        <f t="shared" si="65"/>
        <v>2.230881574321277</v>
      </c>
      <c r="I335" s="5">
        <f t="shared" si="66"/>
        <v>1.0848018827669392E-07</v>
      </c>
      <c r="J335" s="16">
        <f t="shared" si="67"/>
        <v>4.3392075155246346E-07</v>
      </c>
      <c r="K335" s="1" t="b">
        <f t="shared" si="68"/>
        <v>0</v>
      </c>
      <c r="L335" s="24">
        <f t="shared" si="58"/>
        <v>0</v>
      </c>
      <c r="W335" s="1">
        <f t="shared" si="69"/>
      </c>
      <c r="X335" s="24">
        <f t="shared" si="70"/>
      </c>
    </row>
    <row r="336" spans="1:24" ht="12.75">
      <c r="A336" s="25">
        <f t="shared" si="59"/>
        <v>3.099999999999978</v>
      </c>
      <c r="B336" s="17">
        <f t="shared" si="60"/>
        <v>10.230303887623885</v>
      </c>
      <c r="C336" s="17">
        <f t="shared" si="61"/>
        <v>3.5042605894387613</v>
      </c>
      <c r="D336" s="17">
        <f t="shared" si="62"/>
        <v>6.604399640699032E-07</v>
      </c>
      <c r="E336" s="2">
        <f t="shared" si="63"/>
        <v>2.2308815787651906</v>
      </c>
      <c r="F336" s="24">
        <f t="shared" si="64"/>
        <v>0.22300005131783188</v>
      </c>
      <c r="G336" s="2">
        <f t="shared" si="57"/>
        <v>1.3347789068971245</v>
      </c>
      <c r="H336" s="24">
        <f t="shared" si="65"/>
        <v>2.2308815787651906</v>
      </c>
      <c r="I336" s="5">
        <f t="shared" si="66"/>
        <v>1.0263566374568711E-07</v>
      </c>
      <c r="J336" s="16">
        <f t="shared" si="67"/>
        <v>4.10542651874124E-07</v>
      </c>
      <c r="K336" s="1" t="b">
        <f t="shared" si="68"/>
        <v>0</v>
      </c>
      <c r="L336" s="24">
        <f t="shared" si="58"/>
        <v>0</v>
      </c>
      <c r="W336" s="1">
        <f t="shared" si="69"/>
      </c>
      <c r="X336" s="24">
        <f t="shared" si="70"/>
      </c>
    </row>
    <row r="337" spans="1:24" ht="12.75">
      <c r="A337" s="25">
        <f t="shared" si="59"/>
        <v>3.1099999999999777</v>
      </c>
      <c r="B337" s="17">
        <f t="shared" si="60"/>
        <v>10.265346493551295</v>
      </c>
      <c r="C337" s="17">
        <f t="shared" si="61"/>
        <v>3.504260596043161</v>
      </c>
      <c r="D337" s="17">
        <f t="shared" si="62"/>
        <v>6.248578207287858E-07</v>
      </c>
      <c r="E337" s="2">
        <f t="shared" si="63"/>
        <v>2.230881582969682</v>
      </c>
      <c r="F337" s="24">
        <f t="shared" si="64"/>
        <v>0.22300004855301062</v>
      </c>
      <c r="G337" s="2">
        <f t="shared" si="57"/>
        <v>1.3347788956546087</v>
      </c>
      <c r="H337" s="24">
        <f t="shared" si="65"/>
        <v>2.230881582969682</v>
      </c>
      <c r="I337" s="5">
        <f t="shared" si="66"/>
        <v>9.7106021224036E-08</v>
      </c>
      <c r="J337" s="16">
        <f t="shared" si="67"/>
        <v>3.8842408200956413E-07</v>
      </c>
      <c r="K337" s="1" t="b">
        <f t="shared" si="68"/>
        <v>0</v>
      </c>
      <c r="L337" s="24">
        <f t="shared" si="58"/>
        <v>0</v>
      </c>
      <c r="W337" s="1">
        <f t="shared" si="69"/>
      </c>
      <c r="X337" s="24">
        <f t="shared" si="70"/>
      </c>
    </row>
    <row r="338" spans="1:24" ht="12.75">
      <c r="A338" s="25">
        <f t="shared" si="59"/>
        <v>3.1199999999999775</v>
      </c>
      <c r="B338" s="17">
        <f t="shared" si="60"/>
        <v>10.30038909954297</v>
      </c>
      <c r="C338" s="17">
        <f t="shared" si="61"/>
        <v>3.504260602291739</v>
      </c>
      <c r="D338" s="17">
        <f t="shared" si="62"/>
        <v>5.911927192142174E-07</v>
      </c>
      <c r="E338" s="2">
        <f t="shared" si="63"/>
        <v>2.2308815869476506</v>
      </c>
      <c r="F338" s="24">
        <f t="shared" si="64"/>
        <v>0.22300004593714795</v>
      </c>
      <c r="G338" s="2">
        <f t="shared" si="57"/>
        <v>1.3347788850177993</v>
      </c>
      <c r="H338" s="24">
        <f t="shared" si="65"/>
        <v>2.2308815869476506</v>
      </c>
      <c r="I338" s="5">
        <f t="shared" si="66"/>
        <v>9.187429589330165E-08</v>
      </c>
      <c r="J338" s="16">
        <f t="shared" si="67"/>
        <v>3.674971835732066E-07</v>
      </c>
      <c r="K338" s="1" t="b">
        <f t="shared" si="68"/>
        <v>0</v>
      </c>
      <c r="L338" s="24">
        <f t="shared" si="58"/>
        <v>0</v>
      </c>
      <c r="W338" s="1">
        <f t="shared" si="69"/>
      </c>
      <c r="X338" s="24">
        <f t="shared" si="70"/>
      </c>
    </row>
    <row r="339" spans="1:24" ht="12.75">
      <c r="A339" s="25">
        <f t="shared" si="59"/>
        <v>3.1299999999999772</v>
      </c>
      <c r="B339" s="17">
        <f t="shared" si="60"/>
        <v>10.335431705595447</v>
      </c>
      <c r="C339" s="17">
        <f t="shared" si="61"/>
        <v>3.5042606082036665</v>
      </c>
      <c r="D339" s="17">
        <f t="shared" si="62"/>
        <v>5.5934136887561E-07</v>
      </c>
      <c r="E339" s="2">
        <f t="shared" si="63"/>
        <v>2.2308815907113004</v>
      </c>
      <c r="F339" s="24">
        <f t="shared" si="64"/>
        <v>0.22300004346221863</v>
      </c>
      <c r="G339" s="2">
        <f t="shared" si="57"/>
        <v>1.334778874954063</v>
      </c>
      <c r="H339" s="24">
        <f t="shared" si="65"/>
        <v>2.2308815907113004</v>
      </c>
      <c r="I339" s="5">
        <f t="shared" si="66"/>
        <v>8.692443725921706E-08</v>
      </c>
      <c r="J339" s="16">
        <f t="shared" si="67"/>
        <v>3.4769774903686823E-07</v>
      </c>
      <c r="K339" s="1" t="b">
        <f t="shared" si="68"/>
        <v>0</v>
      </c>
      <c r="L339" s="24">
        <f t="shared" si="58"/>
        <v>0</v>
      </c>
      <c r="W339" s="1">
        <f t="shared" si="69"/>
      </c>
      <c r="X339" s="24">
        <f t="shared" si="70"/>
      </c>
    </row>
    <row r="340" spans="1:24" ht="12.75">
      <c r="A340" s="25">
        <f t="shared" si="59"/>
        <v>3.139999999999977</v>
      </c>
      <c r="B340" s="17">
        <f t="shared" si="60"/>
        <v>10.37047431170545</v>
      </c>
      <c r="C340" s="17">
        <f t="shared" si="61"/>
        <v>3.50426061379708</v>
      </c>
      <c r="D340" s="17">
        <f t="shared" si="62"/>
        <v>5.292060564324519E-07</v>
      </c>
      <c r="E340" s="2">
        <f t="shared" si="63"/>
        <v>2.2308815942721782</v>
      </c>
      <c r="F340" s="24">
        <f t="shared" si="64"/>
        <v>0.22300004112062974</v>
      </c>
      <c r="G340" s="2">
        <f t="shared" si="57"/>
        <v>1.3347788654325252</v>
      </c>
      <c r="H340" s="24">
        <f t="shared" si="65"/>
        <v>2.2308815942721782</v>
      </c>
      <c r="I340" s="5">
        <f t="shared" si="66"/>
        <v>8.22412594692068E-08</v>
      </c>
      <c r="J340" s="16">
        <f t="shared" si="67"/>
        <v>3.289650378768272E-07</v>
      </c>
      <c r="K340" s="1" t="b">
        <f t="shared" si="68"/>
        <v>0</v>
      </c>
      <c r="L340" s="24">
        <f t="shared" si="58"/>
        <v>0</v>
      </c>
      <c r="W340" s="1">
        <f t="shared" si="69"/>
      </c>
      <c r="X340" s="24">
        <f t="shared" si="70"/>
      </c>
    </row>
    <row r="341" spans="1:24" ht="12.75">
      <c r="A341" s="25">
        <f t="shared" si="59"/>
        <v>3.149999999999977</v>
      </c>
      <c r="B341" s="17">
        <f t="shared" si="60"/>
        <v>10.405516917869882</v>
      </c>
      <c r="C341" s="17">
        <f t="shared" si="61"/>
        <v>3.5042606190891408</v>
      </c>
      <c r="D341" s="17">
        <f t="shared" si="62"/>
        <v>5.006943255630781E-07</v>
      </c>
      <c r="E341" s="2">
        <f t="shared" si="63"/>
        <v>2.2308815976412086</v>
      </c>
      <c r="F341" s="24">
        <f t="shared" si="64"/>
        <v>0.22300003890519737</v>
      </c>
      <c r="G341" s="2">
        <f t="shared" si="57"/>
        <v>1.3347788564239742</v>
      </c>
      <c r="H341" s="24">
        <f t="shared" si="65"/>
        <v>2.2308815976412086</v>
      </c>
      <c r="I341" s="5">
        <f t="shared" si="66"/>
        <v>7.781039473853113E-08</v>
      </c>
      <c r="J341" s="16">
        <f t="shared" si="67"/>
        <v>3.112415773998123E-07</v>
      </c>
      <c r="K341" s="1" t="b">
        <f t="shared" si="68"/>
        <v>0</v>
      </c>
      <c r="L341" s="24">
        <f t="shared" si="58"/>
        <v>0</v>
      </c>
      <c r="W341" s="1">
        <f t="shared" si="69"/>
      </c>
      <c r="X341" s="24">
        <f t="shared" si="70"/>
      </c>
    </row>
    <row r="342" spans="1:24" ht="12.75">
      <c r="A342" s="25">
        <f t="shared" si="59"/>
        <v>3.1599999999999766</v>
      </c>
      <c r="B342" s="17">
        <f t="shared" si="60"/>
        <v>10.440559524085808</v>
      </c>
      <c r="C342" s="17">
        <f t="shared" si="61"/>
        <v>3.504260624096084</v>
      </c>
      <c r="D342" s="17">
        <f t="shared" si="62"/>
        <v>4.737187072162863E-07</v>
      </c>
      <c r="E342" s="2">
        <f t="shared" si="63"/>
        <v>2.2308816008287278</v>
      </c>
      <c r="F342" s="24">
        <f t="shared" si="64"/>
        <v>0.2230000368091244</v>
      </c>
      <c r="G342" s="2">
        <f t="shared" si="57"/>
        <v>1.334778847900771</v>
      </c>
      <c r="H342" s="24">
        <f t="shared" si="65"/>
        <v>2.2308816008287278</v>
      </c>
      <c r="I342" s="5">
        <f t="shared" si="66"/>
        <v>7.361824877483159E-08</v>
      </c>
      <c r="J342" s="16">
        <f t="shared" si="67"/>
        <v>2.9447299509932634E-07</v>
      </c>
      <c r="K342" s="1" t="b">
        <f t="shared" si="68"/>
        <v>0</v>
      </c>
      <c r="L342" s="24">
        <f t="shared" si="58"/>
        <v>0</v>
      </c>
      <c r="W342" s="1">
        <f t="shared" si="69"/>
      </c>
      <c r="X342" s="24">
        <f t="shared" si="70"/>
      </c>
    </row>
    <row r="343" spans="1:24" ht="12.75">
      <c r="A343" s="25">
        <f t="shared" si="59"/>
        <v>3.1699999999999764</v>
      </c>
      <c r="B343" s="17">
        <f t="shared" si="60"/>
        <v>10.475602130350454</v>
      </c>
      <c r="C343" s="17">
        <f t="shared" si="61"/>
        <v>3.504260628833271</v>
      </c>
      <c r="D343" s="17">
        <f t="shared" si="62"/>
        <v>4.4819643670643833E-07</v>
      </c>
      <c r="E343" s="2">
        <f t="shared" si="63"/>
        <v>2.2308816038445145</v>
      </c>
      <c r="F343" s="24">
        <f t="shared" si="64"/>
        <v>0.22300003482598055</v>
      </c>
      <c r="G343" s="2">
        <f t="shared" si="57"/>
        <v>1.3347788398367681</v>
      </c>
      <c r="H343" s="24">
        <f t="shared" si="65"/>
        <v>2.2308816038445145</v>
      </c>
      <c r="I343" s="5">
        <f t="shared" si="66"/>
        <v>6.965196108765781E-08</v>
      </c>
      <c r="J343" s="16">
        <f t="shared" si="67"/>
        <v>2.78607842796319E-07</v>
      </c>
      <c r="K343" s="1" t="b">
        <f t="shared" si="68"/>
        <v>0</v>
      </c>
      <c r="L343" s="24">
        <f t="shared" si="58"/>
        <v>0</v>
      </c>
      <c r="W343" s="1">
        <f t="shared" si="69"/>
      </c>
      <c r="X343" s="24">
        <f t="shared" si="70"/>
      </c>
    </row>
    <row r="344" spans="1:24" ht="12.75">
      <c r="A344" s="25">
        <f t="shared" si="59"/>
        <v>3.179999999999976</v>
      </c>
      <c r="B344" s="17">
        <f t="shared" si="60"/>
        <v>10.510644736661197</v>
      </c>
      <c r="C344" s="17">
        <f t="shared" si="61"/>
        <v>3.5042606333152357</v>
      </c>
      <c r="D344" s="17">
        <f t="shared" si="62"/>
        <v>4.240492161733611E-07</v>
      </c>
      <c r="E344" s="2">
        <f t="shared" si="63"/>
        <v>2.230881606697822</v>
      </c>
      <c r="F344" s="24">
        <f t="shared" si="64"/>
        <v>0.22300003294968132</v>
      </c>
      <c r="G344" s="2">
        <f t="shared" si="57"/>
        <v>1.334778832207225</v>
      </c>
      <c r="H344" s="24">
        <f t="shared" si="65"/>
        <v>2.230881606697822</v>
      </c>
      <c r="I344" s="5">
        <f t="shared" si="66"/>
        <v>6.589936263345919E-08</v>
      </c>
      <c r="J344" s="16">
        <f t="shared" si="67"/>
        <v>2.6359744897952453E-07</v>
      </c>
      <c r="K344" s="1" t="b">
        <f t="shared" si="68"/>
        <v>0</v>
      </c>
      <c r="L344" s="24">
        <f t="shared" si="58"/>
        <v>0</v>
      </c>
      <c r="W344" s="1">
        <f t="shared" si="69"/>
      </c>
      <c r="X344" s="24">
        <f t="shared" si="70"/>
      </c>
    </row>
    <row r="345" spans="1:24" ht="12.75">
      <c r="A345" s="25">
        <f t="shared" si="59"/>
        <v>3.189999999999976</v>
      </c>
      <c r="B345" s="17">
        <f t="shared" si="60"/>
        <v>10.545687343015551</v>
      </c>
      <c r="C345" s="17">
        <f t="shared" si="61"/>
        <v>3.5042606375557277</v>
      </c>
      <c r="D345" s="17">
        <f t="shared" si="62"/>
        <v>4.01202962039715E-07</v>
      </c>
      <c r="E345" s="2">
        <f t="shared" si="63"/>
        <v>2.230881609397403</v>
      </c>
      <c r="F345" s="24">
        <f t="shared" si="64"/>
        <v>0.22300003117447043</v>
      </c>
      <c r="G345" s="2">
        <f t="shared" si="57"/>
        <v>1.3347788249887342</v>
      </c>
      <c r="H345" s="24">
        <f t="shared" si="65"/>
        <v>2.230881609397403</v>
      </c>
      <c r="I345" s="5">
        <f t="shared" si="66"/>
        <v>6.234894084355957E-08</v>
      </c>
      <c r="J345" s="16">
        <f t="shared" si="67"/>
        <v>2.4939576181992607E-07</v>
      </c>
      <c r="K345" s="1" t="b">
        <f t="shared" si="68"/>
        <v>0</v>
      </c>
      <c r="L345" s="24">
        <f t="shared" si="58"/>
        <v>0</v>
      </c>
      <c r="W345" s="1">
        <f t="shared" si="69"/>
      </c>
      <c r="X345" s="24">
        <f t="shared" si="70"/>
      </c>
    </row>
    <row r="346" spans="1:24" ht="12.75">
      <c r="A346" s="25">
        <f t="shared" si="59"/>
        <v>3.1999999999999758</v>
      </c>
      <c r="B346" s="17">
        <f t="shared" si="60"/>
        <v>10.580729949411168</v>
      </c>
      <c r="C346" s="17">
        <f t="shared" si="61"/>
        <v>3.5042606415677575</v>
      </c>
      <c r="D346" s="17">
        <f t="shared" si="62"/>
        <v>3.79587581401819E-07</v>
      </c>
      <c r="E346" s="2">
        <f t="shared" si="63"/>
        <v>2.2308816119515402</v>
      </c>
      <c r="F346" s="24">
        <f t="shared" si="64"/>
        <v>0.22300002949490144</v>
      </c>
      <c r="G346" s="2">
        <f t="shared" si="57"/>
        <v>1.3347788181591496</v>
      </c>
      <c r="H346" s="24">
        <f t="shared" si="65"/>
        <v>2.2308816119515402</v>
      </c>
      <c r="I346" s="5">
        <f t="shared" si="66"/>
        <v>5.8989802875775155E-08</v>
      </c>
      <c r="J346" s="16">
        <f t="shared" si="67"/>
        <v>2.35959210170833E-07</v>
      </c>
      <c r="K346" s="1" t="b">
        <f t="shared" si="68"/>
        <v>0</v>
      </c>
      <c r="L346" s="24">
        <f t="shared" si="58"/>
        <v>0</v>
      </c>
      <c r="W346" s="1">
        <f t="shared" si="69"/>
      </c>
      <c r="X346" s="24">
        <f t="shared" si="70"/>
      </c>
    </row>
    <row r="347" spans="1:24" ht="12.75">
      <c r="A347" s="25">
        <f t="shared" si="59"/>
        <v>3.2099999999999755</v>
      </c>
      <c r="B347" s="17">
        <f t="shared" si="60"/>
        <v>10.615772555845826</v>
      </c>
      <c r="C347" s="17">
        <f t="shared" si="61"/>
        <v>3.504260645363633</v>
      </c>
      <c r="D347" s="17">
        <f t="shared" si="62"/>
        <v>3.591367609225848E-07</v>
      </c>
      <c r="E347" s="2">
        <f t="shared" si="63"/>
        <v>2.23088161436807</v>
      </c>
      <c r="F347" s="24">
        <f t="shared" si="64"/>
        <v>0.22300002790582174</v>
      </c>
      <c r="G347" s="2">
        <f aca="true" t="shared" si="71" ref="G347:G410">($H$20-$H$19)*F347/$B$20+$H$19</f>
        <v>1.3347788116975188</v>
      </c>
      <c r="H347" s="24">
        <f t="shared" si="65"/>
        <v>2.23088161436807</v>
      </c>
      <c r="I347" s="5">
        <f t="shared" si="66"/>
        <v>5.5811643473457906E-08</v>
      </c>
      <c r="J347" s="16">
        <f t="shared" si="67"/>
        <v>2.232465723395194E-07</v>
      </c>
      <c r="K347" s="1" t="b">
        <f t="shared" si="68"/>
        <v>0</v>
      </c>
      <c r="L347" s="24">
        <f aca="true" t="shared" si="72" ref="L347:L410">2*PI()*$B$13*H347-C347</f>
        <v>0</v>
      </c>
      <c r="W347" s="1">
        <f t="shared" si="69"/>
      </c>
      <c r="X347" s="24">
        <f t="shared" si="70"/>
      </c>
    </row>
    <row r="348" spans="1:24" ht="12.75">
      <c r="A348" s="25">
        <f aca="true" t="shared" si="73" ref="A348:A411">A347+$B$22</f>
        <v>3.2199999999999753</v>
      </c>
      <c r="B348" s="17">
        <f aca="true" t="shared" si="74" ref="B348:B411">B347+$B$22*(C348+C347)/2</f>
        <v>10.65081516231742</v>
      </c>
      <c r="C348" s="17">
        <f aca="true" t="shared" si="75" ref="C348:C411">C347+D347*$B$22</f>
        <v>3.504260648955001</v>
      </c>
      <c r="D348" s="17">
        <f aca="true" t="shared" si="76" ref="D348:D411">IF(K348,$J$17,($B$21*$B$15*$B$14*($B$20*(1-C348*$B$15/(2*PI()*$B$13*$B$19))-$B$18)/($B$12*$B$13)))</f>
        <v>3.397877557244522E-07</v>
      </c>
      <c r="E348" s="2">
        <f aca="true" t="shared" si="77" ref="E348:E411">IF(K348,$B$19*(1-F348/$B$20),H348*$B$15)</f>
        <v>2.2308816166544054</v>
      </c>
      <c r="F348" s="24">
        <f aca="true" t="shared" si="78" ref="F348:F411">IF(K348,(I348/($B$15*$B$14)+$B$18),$B$20*(1-E348/$B$19))</f>
        <v>0.2230000264023558</v>
      </c>
      <c r="G348" s="2">
        <f t="shared" si="71"/>
        <v>1.3347788055840173</v>
      </c>
      <c r="H348" s="24">
        <f aca="true" t="shared" si="79" ref="H348:H411">IF(K348,E348/$B$15,C348/(2*PI()*$B$13))</f>
        <v>2.2308816166544054</v>
      </c>
      <c r="I348" s="5">
        <f aca="true" t="shared" si="80" ref="I348:I411">IF(K348,$H$17*$B$13,$B$15*$B$14*(F348-$B$18))</f>
        <v>5.28047116032937E-08</v>
      </c>
      <c r="J348" s="16">
        <f aca="true" t="shared" si="81" ref="J348:J411">$B$15*$B$14*($B$20*(1-C348*$B$15/(2*PI()*$B$13*$B$19))-$B$18)/$B$13</f>
        <v>2.1121884485886255E-07</v>
      </c>
      <c r="K348" s="1" t="b">
        <f aca="true" t="shared" si="82" ref="K348:K411">J348&gt;IF(K347,$H$17,$H$16)</f>
        <v>0</v>
      </c>
      <c r="L348" s="24">
        <f t="shared" si="72"/>
        <v>0</v>
      </c>
      <c r="W348" s="1">
        <f aca="true" t="shared" si="83" ref="W348:W411">IF(OR(AND(B348&gt;=$I$6,B347&lt;$I$6),AND(B348&gt;=$I$7,B347&lt;$I$7),AND(B348&gt;=$I$8,B347&lt;$I$8),AND(B348&gt;=$I$9,B347&lt;$I$9),AND(B348&gt;=$I$10,B347&lt;$I$10),AND(B348&gt;=$I$11,B347&lt;$I$11)),INT(B348),"")</f>
      </c>
      <c r="X348" s="24">
        <f aca="true" t="shared" si="84" ref="X348:X411">IF(W348="","",(W348-B347)/(B348-B347)*$B$22+A347)</f>
      </c>
    </row>
    <row r="349" spans="1:24" ht="12.75">
      <c r="A349" s="25">
        <f t="shared" si="73"/>
        <v>3.229999999999975</v>
      </c>
      <c r="B349" s="17">
        <f t="shared" si="74"/>
        <v>10.68585776882396</v>
      </c>
      <c r="C349" s="17">
        <f t="shared" si="75"/>
        <v>3.5042606523528783</v>
      </c>
      <c r="D349" s="17">
        <f t="shared" si="76"/>
        <v>3.2148120721577913E-07</v>
      </c>
      <c r="E349" s="2">
        <f t="shared" si="77"/>
        <v>2.2308816188175618</v>
      </c>
      <c r="F349" s="24">
        <f t="shared" si="78"/>
        <v>0.22300002497989116</v>
      </c>
      <c r="G349" s="2">
        <f t="shared" si="71"/>
        <v>1.3347787997998888</v>
      </c>
      <c r="H349" s="24">
        <f t="shared" si="79"/>
        <v>2.2308816188175618</v>
      </c>
      <c r="I349" s="5">
        <f t="shared" si="80"/>
        <v>4.9959782311148615E-08</v>
      </c>
      <c r="J349" s="16">
        <f t="shared" si="81"/>
        <v>1.9983912924459446E-07</v>
      </c>
      <c r="K349" s="1" t="b">
        <f t="shared" si="82"/>
        <v>0</v>
      </c>
      <c r="L349" s="24">
        <f t="shared" si="72"/>
        <v>0</v>
      </c>
      <c r="W349" s="1">
        <f t="shared" si="83"/>
      </c>
      <c r="X349" s="24">
        <f t="shared" si="84"/>
      </c>
    </row>
    <row r="350" spans="1:24" ht="12.75">
      <c r="A350" s="25">
        <f t="shared" si="73"/>
        <v>3.239999999999975</v>
      </c>
      <c r="B350" s="17">
        <f t="shared" si="74"/>
        <v>10.720900375363563</v>
      </c>
      <c r="C350" s="17">
        <f t="shared" si="75"/>
        <v>3.5042606555676903</v>
      </c>
      <c r="D350" s="17">
        <f t="shared" si="76"/>
        <v>3.0416095020113776E-07</v>
      </c>
      <c r="E350" s="2">
        <f t="shared" si="77"/>
        <v>2.2308816208641744</v>
      </c>
      <c r="F350" s="24">
        <f t="shared" si="78"/>
        <v>0.2230000236340642</v>
      </c>
      <c r="G350" s="2">
        <f t="shared" si="71"/>
        <v>1.33477879432739</v>
      </c>
      <c r="H350" s="24">
        <f t="shared" si="79"/>
        <v>2.2308816208641744</v>
      </c>
      <c r="I350" s="5">
        <f t="shared" si="80"/>
        <v>4.726812841138184E-08</v>
      </c>
      <c r="J350" s="16">
        <f t="shared" si="81"/>
        <v>1.8907251209121512E-07</v>
      </c>
      <c r="K350" s="1" t="b">
        <f t="shared" si="82"/>
        <v>0</v>
      </c>
      <c r="L350" s="24">
        <f t="shared" si="72"/>
        <v>0</v>
      </c>
      <c r="W350" s="1">
        <f t="shared" si="83"/>
      </c>
      <c r="X350" s="24">
        <f t="shared" si="84"/>
      </c>
    </row>
    <row r="351" spans="1:24" ht="12.75">
      <c r="A351" s="25">
        <f t="shared" si="73"/>
        <v>3.2499999999999747</v>
      </c>
      <c r="B351" s="17">
        <f t="shared" si="74"/>
        <v>10.755942981934448</v>
      </c>
      <c r="C351" s="17">
        <f t="shared" si="75"/>
        <v>3.5042606586093</v>
      </c>
      <c r="D351" s="17">
        <f t="shared" si="76"/>
        <v>2.877738464246438E-07</v>
      </c>
      <c r="E351" s="2">
        <f t="shared" si="77"/>
        <v>2.2308816228005233</v>
      </c>
      <c r="F351" s="24">
        <f t="shared" si="78"/>
        <v>0.2230000223607454</v>
      </c>
      <c r="G351" s="2">
        <f t="shared" si="71"/>
        <v>1.3347787891497291</v>
      </c>
      <c r="H351" s="24">
        <f t="shared" si="79"/>
        <v>2.2308816228005233</v>
      </c>
      <c r="I351" s="5">
        <f t="shared" si="80"/>
        <v>4.4721490788379725E-08</v>
      </c>
      <c r="J351" s="16">
        <f t="shared" si="81"/>
        <v>1.7888596159920667E-07</v>
      </c>
      <c r="K351" s="1" t="b">
        <f t="shared" si="82"/>
        <v>0</v>
      </c>
      <c r="L351" s="24">
        <f t="shared" si="72"/>
        <v>0</v>
      </c>
      <c r="W351" s="1">
        <f t="shared" si="83"/>
      </c>
      <c r="X351" s="24">
        <f t="shared" si="84"/>
      </c>
    </row>
    <row r="352" spans="1:24" ht="12.75">
      <c r="A352" s="25">
        <f t="shared" si="73"/>
        <v>3.2599999999999745</v>
      </c>
      <c r="B352" s="17">
        <f t="shared" si="74"/>
        <v>10.79098558853493</v>
      </c>
      <c r="C352" s="17">
        <f t="shared" si="75"/>
        <v>3.5042606614870384</v>
      </c>
      <c r="D352" s="17">
        <f t="shared" si="76"/>
        <v>2.7226961954209816E-07</v>
      </c>
      <c r="E352" s="2">
        <f t="shared" si="77"/>
        <v>2.2308816246325485</v>
      </c>
      <c r="F352" s="24">
        <f t="shared" si="78"/>
        <v>0.22300002115602832</v>
      </c>
      <c r="G352" s="2">
        <f t="shared" si="71"/>
        <v>1.3347787842510217</v>
      </c>
      <c r="H352" s="24">
        <f t="shared" si="79"/>
        <v>2.2308816246325485</v>
      </c>
      <c r="I352" s="5">
        <f t="shared" si="80"/>
        <v>4.2312056636184536E-08</v>
      </c>
      <c r="J352" s="16">
        <f t="shared" si="81"/>
        <v>1.692482249904259E-07</v>
      </c>
      <c r="K352" s="1" t="b">
        <f t="shared" si="82"/>
        <v>0</v>
      </c>
      <c r="L352" s="24">
        <f t="shared" si="72"/>
        <v>0</v>
      </c>
      <c r="W352" s="1">
        <f t="shared" si="83"/>
      </c>
      <c r="X352" s="24">
        <f t="shared" si="84"/>
      </c>
    </row>
    <row r="353" spans="1:24" ht="12.75">
      <c r="A353" s="25">
        <f t="shared" si="73"/>
        <v>3.2699999999999743</v>
      </c>
      <c r="B353" s="17">
        <f t="shared" si="74"/>
        <v>10.826028195163413</v>
      </c>
      <c r="C353" s="17">
        <f t="shared" si="75"/>
        <v>3.5042606642097347</v>
      </c>
      <c r="D353" s="17">
        <f t="shared" si="76"/>
        <v>2.57600707596084E-07</v>
      </c>
      <c r="E353" s="2">
        <f t="shared" si="77"/>
        <v>2.230881626365871</v>
      </c>
      <c r="F353" s="24">
        <f t="shared" si="78"/>
        <v>0.2230000200162171</v>
      </c>
      <c r="G353" s="2">
        <f t="shared" si="71"/>
        <v>1.334778779616239</v>
      </c>
      <c r="H353" s="24">
        <f t="shared" si="79"/>
        <v>2.230881626365871</v>
      </c>
      <c r="I353" s="5">
        <f t="shared" si="80"/>
        <v>4.003243420092062E-08</v>
      </c>
      <c r="J353" s="16">
        <f t="shared" si="81"/>
        <v>1.6012973680368248E-07</v>
      </c>
      <c r="K353" s="1" t="b">
        <f t="shared" si="82"/>
        <v>0</v>
      </c>
      <c r="L353" s="24">
        <f t="shared" si="72"/>
        <v>0</v>
      </c>
      <c r="W353" s="1">
        <f t="shared" si="83"/>
      </c>
      <c r="X353" s="24">
        <f t="shared" si="84"/>
      </c>
    </row>
    <row r="354" spans="1:24" ht="12.75">
      <c r="A354" s="25">
        <f t="shared" si="73"/>
        <v>3.279999999999974</v>
      </c>
      <c r="B354" s="17">
        <f t="shared" si="74"/>
        <v>10.861070801818391</v>
      </c>
      <c r="C354" s="17">
        <f t="shared" si="75"/>
        <v>3.5042606667857417</v>
      </c>
      <c r="D354" s="17">
        <f t="shared" si="76"/>
        <v>2.4372210334615565E-07</v>
      </c>
      <c r="E354" s="2">
        <f t="shared" si="77"/>
        <v>2.230881628005808</v>
      </c>
      <c r="F354" s="24">
        <f t="shared" si="78"/>
        <v>0.22300001893781496</v>
      </c>
      <c r="G354" s="2">
        <f t="shared" si="71"/>
        <v>1.3347787752311624</v>
      </c>
      <c r="H354" s="24">
        <f t="shared" si="79"/>
        <v>2.230881628005808</v>
      </c>
      <c r="I354" s="5">
        <f t="shared" si="80"/>
        <v>3.7875629910200104E-08</v>
      </c>
      <c r="J354" s="16">
        <f t="shared" si="81"/>
        <v>1.5150251964080041E-07</v>
      </c>
      <c r="K354" s="1" t="b">
        <f t="shared" si="82"/>
        <v>0</v>
      </c>
      <c r="L354" s="24">
        <f t="shared" si="72"/>
        <v>0</v>
      </c>
      <c r="W354" s="1">
        <f t="shared" si="83"/>
      </c>
      <c r="X354" s="24">
        <f t="shared" si="84"/>
      </c>
    </row>
    <row r="355" spans="1:24" ht="12.75">
      <c r="A355" s="25">
        <f t="shared" si="73"/>
        <v>3.289999999999974</v>
      </c>
      <c r="B355" s="17">
        <f t="shared" si="74"/>
        <v>10.896113408498435</v>
      </c>
      <c r="C355" s="17">
        <f t="shared" si="75"/>
        <v>3.5042606692229628</v>
      </c>
      <c r="D355" s="17">
        <f t="shared" si="76"/>
        <v>2.305912278189215E-07</v>
      </c>
      <c r="E355" s="2">
        <f t="shared" si="77"/>
        <v>2.2308816295573908</v>
      </c>
      <c r="F355" s="24">
        <f t="shared" si="78"/>
        <v>0.2230000179175134</v>
      </c>
      <c r="G355" s="2">
        <f t="shared" si="71"/>
        <v>1.3347787710823384</v>
      </c>
      <c r="H355" s="24">
        <f t="shared" si="79"/>
        <v>2.2308816295573908</v>
      </c>
      <c r="I355" s="5">
        <f t="shared" si="80"/>
        <v>3.583502677928507E-08</v>
      </c>
      <c r="J355" s="16">
        <f t="shared" si="81"/>
        <v>1.4334010556282806E-07</v>
      </c>
      <c r="K355" s="1" t="b">
        <f t="shared" si="82"/>
        <v>0</v>
      </c>
      <c r="L355" s="24">
        <f t="shared" si="72"/>
        <v>0</v>
      </c>
      <c r="W355" s="1">
        <f t="shared" si="83"/>
      </c>
      <c r="X355" s="24">
        <f t="shared" si="84"/>
      </c>
    </row>
    <row r="356" spans="1:24" ht="12.75">
      <c r="A356" s="25">
        <f t="shared" si="73"/>
        <v>3.2999999999999736</v>
      </c>
      <c r="B356" s="17">
        <f t="shared" si="74"/>
        <v>10.931156015202195</v>
      </c>
      <c r="C356" s="17">
        <f t="shared" si="75"/>
        <v>3.504260671528875</v>
      </c>
      <c r="D356" s="17">
        <f t="shared" si="76"/>
        <v>2.1816779742847014E-07</v>
      </c>
      <c r="E356" s="2">
        <f t="shared" si="77"/>
        <v>2.2308816310253805</v>
      </c>
      <c r="F356" s="24">
        <f t="shared" si="78"/>
        <v>0.2230000169521817</v>
      </c>
      <c r="G356" s="2">
        <f t="shared" si="71"/>
        <v>1.334778767157037</v>
      </c>
      <c r="H356" s="24">
        <f t="shared" si="79"/>
        <v>2.2308816310253805</v>
      </c>
      <c r="I356" s="5">
        <f t="shared" si="80"/>
        <v>3.3904363372361246E-08</v>
      </c>
      <c r="J356" s="16">
        <f t="shared" si="81"/>
        <v>1.3561745348944498E-07</v>
      </c>
      <c r="K356" s="1" t="b">
        <f t="shared" si="82"/>
        <v>0</v>
      </c>
      <c r="L356" s="24">
        <f t="shared" si="72"/>
        <v>0</v>
      </c>
      <c r="W356" s="1">
        <f t="shared" si="83"/>
      </c>
      <c r="X356" s="24">
        <f t="shared" si="84"/>
      </c>
    </row>
    <row r="357" spans="1:24" ht="12.75">
      <c r="A357" s="25">
        <f t="shared" si="73"/>
        <v>3.3099999999999734</v>
      </c>
      <c r="B357" s="17">
        <f t="shared" si="74"/>
        <v>10.966198621928392</v>
      </c>
      <c r="C357" s="17">
        <f t="shared" si="75"/>
        <v>3.504260673710553</v>
      </c>
      <c r="D357" s="17">
        <f t="shared" si="76"/>
        <v>2.0641369538323406E-07</v>
      </c>
      <c r="E357" s="2">
        <f t="shared" si="77"/>
        <v>2.2308816324142797</v>
      </c>
      <c r="F357" s="24">
        <f t="shared" si="78"/>
        <v>0.22300001603885866</v>
      </c>
      <c r="G357" s="2">
        <f t="shared" si="71"/>
        <v>1.3347787634432169</v>
      </c>
      <c r="H357" s="24">
        <f t="shared" si="79"/>
        <v>2.2308816324142797</v>
      </c>
      <c r="I357" s="5">
        <f t="shared" si="80"/>
        <v>3.207771731572606E-08</v>
      </c>
      <c r="J357" s="16">
        <f t="shared" si="81"/>
        <v>1.2831086926290425E-07</v>
      </c>
      <c r="K357" s="1" t="b">
        <f t="shared" si="82"/>
        <v>0</v>
      </c>
      <c r="L357" s="24">
        <f t="shared" si="72"/>
        <v>0</v>
      </c>
      <c r="W357" s="1">
        <f t="shared" si="83"/>
      </c>
      <c r="X357" s="24">
        <f t="shared" si="84"/>
      </c>
    </row>
    <row r="358" spans="1:24" ht="12.75">
      <c r="A358" s="25">
        <f t="shared" si="73"/>
        <v>3.319999999999973</v>
      </c>
      <c r="B358" s="17">
        <f t="shared" si="74"/>
        <v>11.001241228675818</v>
      </c>
      <c r="C358" s="17">
        <f t="shared" si="75"/>
        <v>3.50426067577469</v>
      </c>
      <c r="D358" s="17">
        <f t="shared" si="76"/>
        <v>1.9529286416783975E-07</v>
      </c>
      <c r="E358" s="2">
        <f t="shared" si="77"/>
        <v>2.23088163372835</v>
      </c>
      <c r="F358" s="24">
        <f t="shared" si="78"/>
        <v>0.22300001517474252</v>
      </c>
      <c r="G358" s="2">
        <f t="shared" si="71"/>
        <v>1.3347787599294856</v>
      </c>
      <c r="H358" s="24">
        <f t="shared" si="79"/>
        <v>2.23088163372835</v>
      </c>
      <c r="I358" s="5">
        <f t="shared" si="80"/>
        <v>3.034948503621848E-08</v>
      </c>
      <c r="J358" s="16">
        <f t="shared" si="81"/>
        <v>1.213979388126063E-07</v>
      </c>
      <c r="K358" s="1" t="b">
        <f t="shared" si="82"/>
        <v>0</v>
      </c>
      <c r="L358" s="24">
        <f t="shared" si="72"/>
        <v>0</v>
      </c>
      <c r="W358" s="1">
        <f t="shared" si="83"/>
      </c>
      <c r="X358" s="24">
        <f t="shared" si="84"/>
      </c>
    </row>
    <row r="359" spans="1:24" ht="12.75">
      <c r="A359" s="25">
        <f t="shared" si="73"/>
        <v>3.329999999999973</v>
      </c>
      <c r="B359" s="17">
        <f t="shared" si="74"/>
        <v>11.03628383544333</v>
      </c>
      <c r="C359" s="17">
        <f t="shared" si="75"/>
        <v>3.5042606777276184</v>
      </c>
      <c r="D359" s="17">
        <f t="shared" si="76"/>
        <v>1.8477118552284733E-07</v>
      </c>
      <c r="E359" s="2">
        <f t="shared" si="77"/>
        <v>2.230881634971623</v>
      </c>
      <c r="F359" s="24">
        <f t="shared" si="78"/>
        <v>0.2230000143571817</v>
      </c>
      <c r="G359" s="2">
        <f t="shared" si="71"/>
        <v>1.3347787566050608</v>
      </c>
      <c r="H359" s="24">
        <f t="shared" si="79"/>
        <v>2.230881634971623</v>
      </c>
      <c r="I359" s="5">
        <f t="shared" si="80"/>
        <v>2.871436338702793E-08</v>
      </c>
      <c r="J359" s="16">
        <f t="shared" si="81"/>
        <v>1.1485745354811172E-07</v>
      </c>
      <c r="K359" s="1" t="b">
        <f t="shared" si="82"/>
        <v>0</v>
      </c>
      <c r="L359" s="24">
        <f t="shared" si="72"/>
        <v>0</v>
      </c>
      <c r="W359" s="1">
        <f t="shared" si="83"/>
      </c>
      <c r="X359" s="24">
        <f t="shared" si="84"/>
      </c>
    </row>
    <row r="360" spans="1:24" ht="12.75">
      <c r="A360" s="25">
        <f t="shared" si="73"/>
        <v>3.3399999999999728</v>
      </c>
      <c r="B360" s="17">
        <f t="shared" si="74"/>
        <v>11.071326442229845</v>
      </c>
      <c r="C360" s="17">
        <f t="shared" si="75"/>
        <v>3.50426067957533</v>
      </c>
      <c r="D360" s="17">
        <f t="shared" si="76"/>
        <v>1.7481637578422583E-07</v>
      </c>
      <c r="E360" s="2">
        <f t="shared" si="77"/>
        <v>2.2308816361479127</v>
      </c>
      <c r="F360" s="24">
        <f t="shared" si="78"/>
        <v>0.22300001358366817</v>
      </c>
      <c r="G360" s="2">
        <f t="shared" si="71"/>
        <v>1.3347787534597442</v>
      </c>
      <c r="H360" s="24">
        <f t="shared" si="79"/>
        <v>2.2308816361479127</v>
      </c>
      <c r="I360" s="5">
        <f t="shared" si="80"/>
        <v>2.7167336325018E-08</v>
      </c>
      <c r="J360" s="16">
        <f t="shared" si="81"/>
        <v>1.08669345300072E-07</v>
      </c>
      <c r="K360" s="1" t="b">
        <f t="shared" si="82"/>
        <v>0</v>
      </c>
      <c r="L360" s="24">
        <f t="shared" si="72"/>
        <v>0</v>
      </c>
      <c r="W360" s="1">
        <f t="shared" si="83"/>
      </c>
      <c r="X360" s="24">
        <f t="shared" si="84"/>
      </c>
    </row>
    <row r="361" spans="1:24" ht="12.75">
      <c r="A361" s="25">
        <f t="shared" si="73"/>
        <v>3.3499999999999726</v>
      </c>
      <c r="B361" s="17">
        <f t="shared" si="74"/>
        <v>11.106369049034338</v>
      </c>
      <c r="C361" s="17">
        <f t="shared" si="75"/>
        <v>3.504260681323494</v>
      </c>
      <c r="D361" s="17">
        <f t="shared" si="76"/>
        <v>1.653978933677358E-07</v>
      </c>
      <c r="E361" s="2">
        <f t="shared" si="77"/>
        <v>2.230881637260828</v>
      </c>
      <c r="F361" s="24">
        <f t="shared" si="78"/>
        <v>0.22300001285182877</v>
      </c>
      <c r="G361" s="2">
        <f t="shared" si="71"/>
        <v>1.334778750483886</v>
      </c>
      <c r="H361" s="24">
        <f t="shared" si="79"/>
        <v>2.230881637260828</v>
      </c>
      <c r="I361" s="5">
        <f t="shared" si="80"/>
        <v>2.5703657535736113E-08</v>
      </c>
      <c r="J361" s="16">
        <f t="shared" si="81"/>
        <v>1.0281462881067682E-07</v>
      </c>
      <c r="K361" s="1" t="b">
        <f t="shared" si="82"/>
        <v>0</v>
      </c>
      <c r="L361" s="24">
        <f t="shared" si="72"/>
        <v>0</v>
      </c>
      <c r="W361" s="1">
        <f t="shared" si="83"/>
      </c>
      <c r="X361" s="24">
        <f t="shared" si="84"/>
      </c>
    </row>
    <row r="362" spans="1:24" ht="12.75">
      <c r="A362" s="25">
        <f t="shared" si="73"/>
        <v>3.3599999999999723</v>
      </c>
      <c r="B362" s="17">
        <f t="shared" si="74"/>
        <v>11.141411655855842</v>
      </c>
      <c r="C362" s="17">
        <f t="shared" si="75"/>
        <v>3.5042606829774727</v>
      </c>
      <c r="D362" s="17">
        <f t="shared" si="76"/>
        <v>1.5648684661051516E-07</v>
      </c>
      <c r="E362" s="2">
        <f t="shared" si="77"/>
        <v>2.2308816383137837</v>
      </c>
      <c r="F362" s="24">
        <f t="shared" si="78"/>
        <v>0.22300001215941845</v>
      </c>
      <c r="G362" s="2">
        <f t="shared" si="71"/>
        <v>1.3347787476683572</v>
      </c>
      <c r="H362" s="24">
        <f t="shared" si="79"/>
        <v>2.2308816383137837</v>
      </c>
      <c r="I362" s="5">
        <f t="shared" si="80"/>
        <v>2.431883688869263E-08</v>
      </c>
      <c r="J362" s="16">
        <f t="shared" si="81"/>
        <v>9.727534444614605E-08</v>
      </c>
      <c r="K362" s="1" t="b">
        <f t="shared" si="82"/>
        <v>0</v>
      </c>
      <c r="L362" s="24">
        <f t="shared" si="72"/>
        <v>0</v>
      </c>
      <c r="W362" s="1">
        <f t="shared" si="83"/>
      </c>
      <c r="X362" s="24">
        <f t="shared" si="84"/>
      </c>
    </row>
    <row r="363" spans="1:24" ht="12.75">
      <c r="A363" s="25">
        <f t="shared" si="73"/>
        <v>3.369999999999972</v>
      </c>
      <c r="B363" s="17">
        <f t="shared" si="74"/>
        <v>11.176454262693442</v>
      </c>
      <c r="C363" s="17">
        <f t="shared" si="75"/>
        <v>3.5042606845423414</v>
      </c>
      <c r="D363" s="17">
        <f t="shared" si="76"/>
        <v>1.4805589411139852E-07</v>
      </c>
      <c r="E363" s="2">
        <f t="shared" si="77"/>
        <v>2.2308816393100104</v>
      </c>
      <c r="F363" s="24">
        <f t="shared" si="78"/>
        <v>0.22300001150431223</v>
      </c>
      <c r="G363" s="2">
        <f t="shared" si="71"/>
        <v>1.334778745004517</v>
      </c>
      <c r="H363" s="24">
        <f t="shared" si="79"/>
        <v>2.2308816393100104</v>
      </c>
      <c r="I363" s="5">
        <f t="shared" si="80"/>
        <v>2.3008624450149284E-08</v>
      </c>
      <c r="J363" s="16">
        <f t="shared" si="81"/>
        <v>9.20344962462849E-08</v>
      </c>
      <c r="K363" s="1" t="b">
        <f t="shared" si="82"/>
        <v>0</v>
      </c>
      <c r="L363" s="24">
        <f t="shared" si="72"/>
        <v>0</v>
      </c>
      <c r="W363" s="1">
        <f t="shared" si="83"/>
      </c>
      <c r="X363" s="24">
        <f t="shared" si="84"/>
      </c>
    </row>
    <row r="364" spans="1:24" ht="12.75">
      <c r="A364" s="25">
        <f t="shared" si="73"/>
        <v>3.379999999999972</v>
      </c>
      <c r="B364" s="17">
        <f t="shared" si="74"/>
        <v>11.211496869546268</v>
      </c>
      <c r="C364" s="17">
        <f t="shared" si="75"/>
        <v>3.5042606860229</v>
      </c>
      <c r="D364" s="17">
        <f t="shared" si="76"/>
        <v>1.4007917436189564E-07</v>
      </c>
      <c r="E364" s="2">
        <f t="shared" si="77"/>
        <v>2.230881640252563</v>
      </c>
      <c r="F364" s="24">
        <f t="shared" si="78"/>
        <v>0.22300001088450122</v>
      </c>
      <c r="G364" s="2">
        <f t="shared" si="71"/>
        <v>1.3347787424841966</v>
      </c>
      <c r="H364" s="24">
        <f t="shared" si="79"/>
        <v>2.230881640252563</v>
      </c>
      <c r="I364" s="5">
        <f t="shared" si="80"/>
        <v>2.176900243400226E-08</v>
      </c>
      <c r="J364" s="16">
        <f t="shared" si="81"/>
        <v>8.707600818169681E-08</v>
      </c>
      <c r="K364" s="1" t="b">
        <f t="shared" si="82"/>
        <v>0</v>
      </c>
      <c r="L364" s="24">
        <f t="shared" si="72"/>
        <v>0</v>
      </c>
      <c r="W364" s="1">
        <f t="shared" si="83"/>
      </c>
      <c r="X364" s="24">
        <f t="shared" si="84"/>
      </c>
    </row>
    <row r="365" spans="1:24" ht="12.75">
      <c r="A365" s="25">
        <f t="shared" si="73"/>
        <v>3.3899999999999717</v>
      </c>
      <c r="B365" s="17">
        <f t="shared" si="74"/>
        <v>11.246539476413501</v>
      </c>
      <c r="C365" s="17">
        <f t="shared" si="75"/>
        <v>3.504260687423692</v>
      </c>
      <c r="D365" s="17">
        <f t="shared" si="76"/>
        <v>1.3253220751532346E-07</v>
      </c>
      <c r="E365" s="2">
        <f t="shared" si="77"/>
        <v>2.230881641144335</v>
      </c>
      <c r="F365" s="24">
        <f t="shared" si="78"/>
        <v>0.22300001029808306</v>
      </c>
      <c r="G365" s="2">
        <f t="shared" si="71"/>
        <v>1.3347787400996607</v>
      </c>
      <c r="H365" s="24">
        <f t="shared" si="79"/>
        <v>2.230881641144335</v>
      </c>
      <c r="I365" s="5">
        <f t="shared" si="80"/>
        <v>2.0596166105946168E-08</v>
      </c>
      <c r="J365" s="16">
        <f t="shared" si="81"/>
        <v>8.238466309151704E-08</v>
      </c>
      <c r="K365" s="1" t="b">
        <f t="shared" si="82"/>
        <v>0</v>
      </c>
      <c r="L365" s="24">
        <f t="shared" si="72"/>
        <v>0</v>
      </c>
      <c r="W365" s="1">
        <f t="shared" si="83"/>
      </c>
      <c r="X365" s="24">
        <f t="shared" si="84"/>
      </c>
    </row>
    <row r="366" spans="1:24" ht="12.75">
      <c r="A366" s="25">
        <f t="shared" si="73"/>
        <v>3.3999999999999715</v>
      </c>
      <c r="B366" s="17">
        <f t="shared" si="74"/>
        <v>11.281582083294364</v>
      </c>
      <c r="C366" s="17">
        <f t="shared" si="75"/>
        <v>3.504260688749014</v>
      </c>
      <c r="D366" s="17">
        <f t="shared" si="76"/>
        <v>1.253918457355674E-07</v>
      </c>
      <c r="E366" s="2">
        <f t="shared" si="77"/>
        <v>2.2308816419880615</v>
      </c>
      <c r="F366" s="24">
        <f t="shared" si="78"/>
        <v>0.22300000974325918</v>
      </c>
      <c r="G366" s="2">
        <f t="shared" si="71"/>
        <v>1.3347787378435958</v>
      </c>
      <c r="H366" s="24">
        <f t="shared" si="79"/>
        <v>2.2308816419880615</v>
      </c>
      <c r="I366" s="5">
        <f t="shared" si="80"/>
        <v>1.948651834338122E-08</v>
      </c>
      <c r="J366" s="16">
        <f t="shared" si="81"/>
        <v>7.794607181921265E-08</v>
      </c>
      <c r="K366" s="1" t="b">
        <f t="shared" si="82"/>
        <v>0</v>
      </c>
      <c r="L366" s="24">
        <f t="shared" si="72"/>
        <v>0</v>
      </c>
      <c r="W366" s="1">
        <f t="shared" si="83"/>
      </c>
      <c r="X366" s="24">
        <f t="shared" si="84"/>
      </c>
    </row>
    <row r="367" spans="1:24" ht="12.75">
      <c r="A367" s="25">
        <f t="shared" si="73"/>
        <v>3.4099999999999713</v>
      </c>
      <c r="B367" s="17">
        <f t="shared" si="74"/>
        <v>11.316624690188123</v>
      </c>
      <c r="C367" s="17">
        <f t="shared" si="75"/>
        <v>3.5042606900029325</v>
      </c>
      <c r="D367" s="17">
        <f t="shared" si="76"/>
        <v>1.1863618318188608E-07</v>
      </c>
      <c r="E367" s="2">
        <f t="shared" si="77"/>
        <v>2.2308816427863305</v>
      </c>
      <c r="F367" s="24">
        <f t="shared" si="78"/>
        <v>0.22300000921832736</v>
      </c>
      <c r="G367" s="2">
        <f t="shared" si="71"/>
        <v>1.3347787357090801</v>
      </c>
      <c r="H367" s="24">
        <f t="shared" si="79"/>
        <v>2.2308816427863305</v>
      </c>
      <c r="I367" s="5">
        <f t="shared" si="80"/>
        <v>1.8436654702913557E-08</v>
      </c>
      <c r="J367" s="16">
        <f t="shared" si="81"/>
        <v>7.3746617257342E-08</v>
      </c>
      <c r="K367" s="1" t="b">
        <f t="shared" si="82"/>
        <v>0</v>
      </c>
      <c r="L367" s="24">
        <f t="shared" si="72"/>
        <v>0</v>
      </c>
      <c r="W367" s="1">
        <f t="shared" si="83"/>
      </c>
      <c r="X367" s="24">
        <f t="shared" si="84"/>
      </c>
    </row>
    <row r="368" spans="1:24" ht="12.75">
      <c r="A368" s="25">
        <f t="shared" si="73"/>
        <v>3.419999999999971</v>
      </c>
      <c r="B368" s="17">
        <f t="shared" si="74"/>
        <v>11.351667297094084</v>
      </c>
      <c r="C368" s="17">
        <f t="shared" si="75"/>
        <v>3.504260691189294</v>
      </c>
      <c r="D368" s="17">
        <f t="shared" si="76"/>
        <v>1.1224448992632752E-07</v>
      </c>
      <c r="E368" s="2">
        <f t="shared" si="77"/>
        <v>2.2308816435415917</v>
      </c>
      <c r="F368" s="24">
        <f t="shared" si="78"/>
        <v>0.22300000872167705</v>
      </c>
      <c r="G368" s="2">
        <f t="shared" si="71"/>
        <v>1.334778733689565</v>
      </c>
      <c r="H368" s="24">
        <f t="shared" si="79"/>
        <v>2.2308816435415917</v>
      </c>
      <c r="I368" s="5">
        <f t="shared" si="80"/>
        <v>1.7443354094481833E-08</v>
      </c>
      <c r="J368" s="16">
        <f t="shared" si="81"/>
        <v>6.977341326930286E-08</v>
      </c>
      <c r="K368" s="1" t="b">
        <f t="shared" si="82"/>
        <v>0</v>
      </c>
      <c r="L368" s="24">
        <f t="shared" si="72"/>
        <v>0</v>
      </c>
      <c r="W368" s="1">
        <f t="shared" si="83"/>
      </c>
      <c r="X368" s="24">
        <f t="shared" si="84"/>
      </c>
    </row>
    <row r="369" spans="1:24" ht="12.75">
      <c r="A369" s="25">
        <f t="shared" si="73"/>
        <v>3.429999999999971</v>
      </c>
      <c r="B369" s="17">
        <f t="shared" si="74"/>
        <v>11.386709904011589</v>
      </c>
      <c r="C369" s="17">
        <f t="shared" si="75"/>
        <v>3.504260692311739</v>
      </c>
      <c r="D369" s="17">
        <f t="shared" si="76"/>
        <v>1.0619716087367782E-07</v>
      </c>
      <c r="E369" s="2">
        <f t="shared" si="77"/>
        <v>2.2308816442561623</v>
      </c>
      <c r="F369" s="24">
        <f t="shared" si="78"/>
        <v>0.22300000825178412</v>
      </c>
      <c r="G369" s="2">
        <f t="shared" si="71"/>
        <v>1.3347787317788524</v>
      </c>
      <c r="H369" s="24">
        <f t="shared" si="79"/>
        <v>2.2308816442561623</v>
      </c>
      <c r="I369" s="5">
        <f t="shared" si="80"/>
        <v>1.6503568234238486E-08</v>
      </c>
      <c r="J369" s="16">
        <f t="shared" si="81"/>
        <v>6.601427293695394E-08</v>
      </c>
      <c r="K369" s="1" t="b">
        <f t="shared" si="82"/>
        <v>0</v>
      </c>
      <c r="L369" s="24">
        <f t="shared" si="72"/>
        <v>0</v>
      </c>
      <c r="W369" s="1">
        <f t="shared" si="83"/>
      </c>
      <c r="X369" s="24">
        <f t="shared" si="84"/>
      </c>
    </row>
    <row r="370" spans="1:24" ht="12.75">
      <c r="A370" s="25">
        <f t="shared" si="73"/>
        <v>3.4399999999999706</v>
      </c>
      <c r="B370" s="17">
        <f t="shared" si="74"/>
        <v>11.421752510940015</v>
      </c>
      <c r="C370" s="17">
        <f t="shared" si="75"/>
        <v>3.5042606933737104</v>
      </c>
      <c r="D370" s="17">
        <f t="shared" si="76"/>
        <v>1.0047563681956362E-07</v>
      </c>
      <c r="E370" s="2">
        <f t="shared" si="77"/>
        <v>2.2308816449322344</v>
      </c>
      <c r="F370" s="24">
        <f t="shared" si="78"/>
        <v>0.22300000780720763</v>
      </c>
      <c r="G370" s="2">
        <f t="shared" si="71"/>
        <v>1.3347787299710834</v>
      </c>
      <c r="H370" s="24">
        <f t="shared" si="79"/>
        <v>2.2308816449322344</v>
      </c>
      <c r="I370" s="5">
        <f t="shared" si="80"/>
        <v>1.5614415260767345E-08</v>
      </c>
      <c r="J370" s="16">
        <f t="shared" si="81"/>
        <v>6.245765948875714E-08</v>
      </c>
      <c r="K370" s="1" t="b">
        <f t="shared" si="82"/>
        <v>0</v>
      </c>
      <c r="L370" s="24">
        <f t="shared" si="72"/>
        <v>0</v>
      </c>
      <c r="W370" s="1">
        <f t="shared" si="83"/>
      </c>
      <c r="X370" s="24">
        <f t="shared" si="84"/>
      </c>
    </row>
    <row r="371" spans="1:24" ht="12.75">
      <c r="A371" s="25">
        <f t="shared" si="73"/>
        <v>3.4499999999999704</v>
      </c>
      <c r="B371" s="17">
        <f t="shared" si="74"/>
        <v>11.456795117878777</v>
      </c>
      <c r="C371" s="17">
        <f t="shared" si="75"/>
        <v>3.5042606943784667</v>
      </c>
      <c r="D371" s="17">
        <f t="shared" si="76"/>
        <v>9.506237015894925E-08</v>
      </c>
      <c r="E371" s="2">
        <f t="shared" si="77"/>
        <v>2.230881645571882</v>
      </c>
      <c r="F371" s="24">
        <f t="shared" si="78"/>
        <v>0.22300000738658352</v>
      </c>
      <c r="G371" s="2">
        <f t="shared" si="71"/>
        <v>1.3347787282607113</v>
      </c>
      <c r="H371" s="24">
        <f t="shared" si="79"/>
        <v>2.230881645571882</v>
      </c>
      <c r="I371" s="5">
        <f t="shared" si="80"/>
        <v>1.4773167023029998E-08</v>
      </c>
      <c r="J371" s="16">
        <f t="shared" si="81"/>
        <v>5.9092664983495524E-08</v>
      </c>
      <c r="K371" s="1" t="b">
        <f t="shared" si="82"/>
        <v>0</v>
      </c>
      <c r="L371" s="24">
        <f t="shared" si="72"/>
        <v>0</v>
      </c>
      <c r="W371" s="1">
        <f t="shared" si="83"/>
      </c>
      <c r="X371" s="24">
        <f t="shared" si="84"/>
      </c>
    </row>
    <row r="372" spans="1:24" ht="12.75">
      <c r="A372" s="25">
        <f t="shared" si="73"/>
        <v>3.45999999999997</v>
      </c>
      <c r="B372" s="17">
        <f t="shared" si="74"/>
        <v>11.491837724827315</v>
      </c>
      <c r="C372" s="17">
        <f t="shared" si="75"/>
        <v>3.5042606953290902</v>
      </c>
      <c r="D372" s="17">
        <f t="shared" si="76"/>
        <v>8.994075023067705E-08</v>
      </c>
      <c r="E372" s="2">
        <f t="shared" si="77"/>
        <v>2.230881646177068</v>
      </c>
      <c r="F372" s="24">
        <f t="shared" si="78"/>
        <v>0.22300000698862066</v>
      </c>
      <c r="G372" s="2">
        <f t="shared" si="71"/>
        <v>1.334778726642486</v>
      </c>
      <c r="H372" s="24">
        <f t="shared" si="79"/>
        <v>2.230881646177068</v>
      </c>
      <c r="I372" s="5">
        <f t="shared" si="80"/>
        <v>1.3977241308804622E-08</v>
      </c>
      <c r="J372" s="16">
        <f t="shared" si="81"/>
        <v>5.590896390295086E-08</v>
      </c>
      <c r="K372" s="1" t="b">
        <f t="shared" si="82"/>
        <v>0</v>
      </c>
      <c r="L372" s="24">
        <f t="shared" si="72"/>
        <v>0</v>
      </c>
      <c r="W372" s="1">
        <f t="shared" si="83"/>
      </c>
      <c r="X372" s="24">
        <f t="shared" si="84"/>
      </c>
    </row>
    <row r="373" spans="1:24" ht="12.75">
      <c r="A373" s="25">
        <f t="shared" si="73"/>
        <v>3.46999999999997</v>
      </c>
      <c r="B373" s="17">
        <f t="shared" si="74"/>
        <v>11.526880331785103</v>
      </c>
      <c r="C373" s="17">
        <f t="shared" si="75"/>
        <v>3.504260696228498</v>
      </c>
      <c r="D373" s="17">
        <f t="shared" si="76"/>
        <v>8.50950643823234E-08</v>
      </c>
      <c r="E373" s="2">
        <f t="shared" si="77"/>
        <v>2.2308816467496486</v>
      </c>
      <c r="F373" s="24">
        <f t="shared" si="78"/>
        <v>0.22300000661209862</v>
      </c>
      <c r="G373" s="2">
        <f t="shared" si="71"/>
        <v>1.334778725111445</v>
      </c>
      <c r="H373" s="24">
        <f t="shared" si="79"/>
        <v>2.2308816467496486</v>
      </c>
      <c r="I373" s="5">
        <f t="shared" si="80"/>
        <v>1.3224197237260427E-08</v>
      </c>
      <c r="J373" s="16">
        <f t="shared" si="81"/>
        <v>5.2896788949041706E-08</v>
      </c>
      <c r="K373" s="1" t="b">
        <f t="shared" si="82"/>
        <v>0</v>
      </c>
      <c r="L373" s="24">
        <f t="shared" si="72"/>
        <v>0</v>
      </c>
      <c r="W373" s="1">
        <f t="shared" si="83"/>
      </c>
      <c r="X373" s="24">
        <f t="shared" si="84"/>
      </c>
    </row>
    <row r="374" spans="1:24" ht="12.75">
      <c r="A374" s="25">
        <f t="shared" si="73"/>
        <v>3.47999999999997</v>
      </c>
      <c r="B374" s="17">
        <f t="shared" si="74"/>
        <v>11.561922938751643</v>
      </c>
      <c r="C374" s="17">
        <f t="shared" si="75"/>
        <v>3.5042606970794488</v>
      </c>
      <c r="D374" s="17">
        <f t="shared" si="76"/>
        <v>8.051044546133478E-08</v>
      </c>
      <c r="E374" s="2">
        <f t="shared" si="77"/>
        <v>2.2308816472913806</v>
      </c>
      <c r="F374" s="24">
        <f t="shared" si="78"/>
        <v>0.22300000625586247</v>
      </c>
      <c r="G374" s="2">
        <f t="shared" si="71"/>
        <v>1.3347787236628916</v>
      </c>
      <c r="H374" s="24">
        <f t="shared" si="79"/>
        <v>2.2308816472913806</v>
      </c>
      <c r="I374" s="5">
        <f t="shared" si="80"/>
        <v>1.2511724933883528E-08</v>
      </c>
      <c r="J374" s="16">
        <f t="shared" si="81"/>
        <v>5.004689840326648E-08</v>
      </c>
      <c r="K374" s="1" t="b">
        <f t="shared" si="82"/>
        <v>0</v>
      </c>
      <c r="L374" s="24">
        <f t="shared" si="72"/>
        <v>0</v>
      </c>
      <c r="W374" s="1">
        <f t="shared" si="83"/>
      </c>
      <c r="X374" s="24">
        <f t="shared" si="84"/>
      </c>
    </row>
    <row r="375" spans="1:24" ht="12.75">
      <c r="A375" s="25">
        <f t="shared" si="73"/>
        <v>3.4899999999999696</v>
      </c>
      <c r="B375" s="17">
        <f t="shared" si="74"/>
        <v>11.596965545726462</v>
      </c>
      <c r="C375" s="17">
        <f t="shared" si="75"/>
        <v>3.504260697884553</v>
      </c>
      <c r="D375" s="17">
        <f t="shared" si="76"/>
        <v>7.617283037946176E-08</v>
      </c>
      <c r="E375" s="2">
        <f t="shared" si="77"/>
        <v>2.230881647803926</v>
      </c>
      <c r="F375" s="24">
        <f t="shared" si="78"/>
        <v>0.2230000059188188</v>
      </c>
      <c r="G375" s="2">
        <f t="shared" si="71"/>
        <v>1.3347787222923804</v>
      </c>
      <c r="H375" s="24">
        <f t="shared" si="79"/>
        <v>2.230881647803926</v>
      </c>
      <c r="I375" s="5">
        <f t="shared" si="80"/>
        <v>1.1837637592382322E-08</v>
      </c>
      <c r="J375" s="16">
        <f t="shared" si="81"/>
        <v>4.735055036952929E-08</v>
      </c>
      <c r="K375" s="1" t="b">
        <f t="shared" si="82"/>
        <v>0</v>
      </c>
      <c r="L375" s="24">
        <f t="shared" si="72"/>
        <v>0</v>
      </c>
      <c r="W375" s="1">
        <f t="shared" si="83"/>
      </c>
      <c r="X375" s="24">
        <f t="shared" si="84"/>
      </c>
    </row>
    <row r="376" spans="1:24" ht="12.75">
      <c r="A376" s="25">
        <f t="shared" si="73"/>
        <v>3.4999999999999694</v>
      </c>
      <c r="B376" s="17">
        <f t="shared" si="74"/>
        <v>11.632008152709117</v>
      </c>
      <c r="C376" s="17">
        <f t="shared" si="75"/>
        <v>3.5042606986462816</v>
      </c>
      <c r="D376" s="17">
        <f t="shared" si="76"/>
        <v>7.206890938991073E-08</v>
      </c>
      <c r="E376" s="2">
        <f t="shared" si="77"/>
        <v>2.2308816482888574</v>
      </c>
      <c r="F376" s="24">
        <f t="shared" si="78"/>
        <v>0.22300000559993408</v>
      </c>
      <c r="G376" s="2">
        <f t="shared" si="71"/>
        <v>1.3347787209957083</v>
      </c>
      <c r="H376" s="24">
        <f t="shared" si="79"/>
        <v>2.2308816482888574</v>
      </c>
      <c r="I376" s="5">
        <f t="shared" si="80"/>
        <v>1.119986814401841E-08</v>
      </c>
      <c r="J376" s="16">
        <f t="shared" si="81"/>
        <v>4.479947124380601E-08</v>
      </c>
      <c r="K376" s="1" t="b">
        <f t="shared" si="82"/>
        <v>0</v>
      </c>
      <c r="L376" s="24">
        <f t="shared" si="72"/>
        <v>0</v>
      </c>
      <c r="W376" s="1">
        <f t="shared" si="83"/>
      </c>
      <c r="X376" s="24">
        <f t="shared" si="84"/>
      </c>
    </row>
    <row r="377" spans="1:24" ht="12.75">
      <c r="A377" s="25">
        <f t="shared" si="73"/>
        <v>3.509999999999969</v>
      </c>
      <c r="B377" s="17">
        <f t="shared" si="74"/>
        <v>11.667050759699183</v>
      </c>
      <c r="C377" s="17">
        <f t="shared" si="75"/>
        <v>3.504260699366971</v>
      </c>
      <c r="D377" s="17">
        <f t="shared" si="76"/>
        <v>6.81860942962631E-08</v>
      </c>
      <c r="E377" s="2">
        <f t="shared" si="77"/>
        <v>2.2308816487476624</v>
      </c>
      <c r="F377" s="24">
        <f t="shared" si="78"/>
        <v>0.2230000052982297</v>
      </c>
      <c r="G377" s="2">
        <f t="shared" si="71"/>
        <v>1.334778719768896</v>
      </c>
      <c r="H377" s="24">
        <f t="shared" si="79"/>
        <v>2.2308816487476624</v>
      </c>
      <c r="I377" s="5">
        <f t="shared" si="80"/>
        <v>1.059645937662168E-08</v>
      </c>
      <c r="J377" s="16">
        <f t="shared" si="81"/>
        <v>4.238583595217449E-08</v>
      </c>
      <c r="K377" s="1" t="b">
        <f t="shared" si="82"/>
        <v>0</v>
      </c>
      <c r="L377" s="24">
        <f t="shared" si="72"/>
        <v>0</v>
      </c>
      <c r="W377" s="1">
        <f t="shared" si="83"/>
      </c>
      <c r="X377" s="24">
        <f t="shared" si="84"/>
      </c>
    </row>
    <row r="378" spans="1:24" ht="12.75">
      <c r="A378" s="25">
        <f t="shared" si="73"/>
        <v>3.519999999999969</v>
      </c>
      <c r="B378" s="17">
        <f t="shared" si="74"/>
        <v>11.702093366696262</v>
      </c>
      <c r="C378" s="17">
        <f t="shared" si="75"/>
        <v>3.5042607000488317</v>
      </c>
      <c r="D378" s="17">
        <f t="shared" si="76"/>
        <v>6.451247165886187E-08</v>
      </c>
      <c r="E378" s="2">
        <f t="shared" si="77"/>
        <v>2.2308816491817485</v>
      </c>
      <c r="F378" s="24">
        <f t="shared" si="78"/>
        <v>0.22300000501278006</v>
      </c>
      <c r="G378" s="2">
        <f t="shared" si="71"/>
        <v>1.33477871860818</v>
      </c>
      <c r="H378" s="24">
        <f t="shared" si="79"/>
        <v>2.2308816491817485</v>
      </c>
      <c r="I378" s="5">
        <f t="shared" si="80"/>
        <v>1.0025560104320874E-08</v>
      </c>
      <c r="J378" s="16">
        <f t="shared" si="81"/>
        <v>4.010223886297126E-08</v>
      </c>
      <c r="K378" s="1" t="b">
        <f t="shared" si="82"/>
        <v>0</v>
      </c>
      <c r="L378" s="24">
        <f t="shared" si="72"/>
        <v>0</v>
      </c>
      <c r="W378" s="1">
        <f t="shared" si="83"/>
      </c>
      <c r="X378" s="24">
        <f t="shared" si="84"/>
      </c>
    </row>
    <row r="379" spans="1:24" ht="12.75">
      <c r="A379" s="25">
        <f t="shared" si="73"/>
        <v>3.5299999999999687</v>
      </c>
      <c r="B379" s="17">
        <f t="shared" si="74"/>
        <v>11.737135973699976</v>
      </c>
      <c r="C379" s="17">
        <f t="shared" si="75"/>
        <v>3.5042607006939566</v>
      </c>
      <c r="D379" s="17">
        <f t="shared" si="76"/>
        <v>6.10367695749181E-08</v>
      </c>
      <c r="E379" s="2">
        <f t="shared" si="77"/>
        <v>2.230881649592448</v>
      </c>
      <c r="F379" s="24">
        <f t="shared" si="78"/>
        <v>0.22300000474270915</v>
      </c>
      <c r="G379" s="2">
        <f t="shared" si="71"/>
        <v>1.3347787175099983</v>
      </c>
      <c r="H379" s="24">
        <f t="shared" si="79"/>
        <v>2.230881649592448</v>
      </c>
      <c r="I379" s="5">
        <f t="shared" si="80"/>
        <v>9.48541828416083E-09</v>
      </c>
      <c r="J379" s="16">
        <f t="shared" si="81"/>
        <v>3.794167313664332E-08</v>
      </c>
      <c r="K379" s="1" t="b">
        <f t="shared" si="82"/>
        <v>0</v>
      </c>
      <c r="L379" s="24">
        <f t="shared" si="72"/>
        <v>0</v>
      </c>
      <c r="W379" s="1">
        <f t="shared" si="83"/>
      </c>
      <c r="X379" s="24">
        <f t="shared" si="84"/>
      </c>
    </row>
    <row r="380" spans="1:24" ht="12.75">
      <c r="A380" s="25">
        <f t="shared" si="73"/>
        <v>3.5399999999999685</v>
      </c>
      <c r="B380" s="17">
        <f t="shared" si="74"/>
        <v>11.772178580709967</v>
      </c>
      <c r="C380" s="17">
        <f t="shared" si="75"/>
        <v>3.5042607013043243</v>
      </c>
      <c r="D380" s="17">
        <f t="shared" si="76"/>
        <v>5.774832660183637E-08</v>
      </c>
      <c r="E380" s="2">
        <f t="shared" si="77"/>
        <v>2.23088164998102</v>
      </c>
      <c r="F380" s="24">
        <f t="shared" si="78"/>
        <v>0.2230000044871893</v>
      </c>
      <c r="G380" s="2">
        <f t="shared" si="71"/>
        <v>1.334778716470985</v>
      </c>
      <c r="H380" s="24">
        <f t="shared" si="79"/>
        <v>2.23088164998102</v>
      </c>
      <c r="I380" s="5">
        <f t="shared" si="80"/>
        <v>8.97437857361183E-09</v>
      </c>
      <c r="J380" s="16">
        <f t="shared" si="81"/>
        <v>3.5897511407867455E-08</v>
      </c>
      <c r="K380" s="1" t="b">
        <f t="shared" si="82"/>
        <v>0</v>
      </c>
      <c r="L380" s="24">
        <f t="shared" si="72"/>
        <v>0</v>
      </c>
      <c r="W380" s="1">
        <f t="shared" si="83"/>
      </c>
      <c r="X380" s="24">
        <f t="shared" si="84"/>
      </c>
    </row>
    <row r="381" spans="1:24" ht="12.75">
      <c r="A381" s="25">
        <f t="shared" si="73"/>
        <v>3.5499999999999683</v>
      </c>
      <c r="B381" s="17">
        <f t="shared" si="74"/>
        <v>11.807221187725899</v>
      </c>
      <c r="C381" s="17">
        <f t="shared" si="75"/>
        <v>3.5042607018818077</v>
      </c>
      <c r="D381" s="17">
        <f t="shared" si="76"/>
        <v>5.463705210766445E-08</v>
      </c>
      <c r="E381" s="2">
        <f t="shared" si="77"/>
        <v>2.2308816503486573</v>
      </c>
      <c r="F381" s="24">
        <f t="shared" si="78"/>
        <v>0.22300000424543534</v>
      </c>
      <c r="G381" s="2">
        <f t="shared" si="71"/>
        <v>1.3347787154879478</v>
      </c>
      <c r="H381" s="24">
        <f t="shared" si="79"/>
        <v>2.2308816503486573</v>
      </c>
      <c r="I381" s="5">
        <f t="shared" si="80"/>
        <v>8.490870673227846E-09</v>
      </c>
      <c r="J381" s="16">
        <f t="shared" si="81"/>
        <v>3.396348113859915E-08</v>
      </c>
      <c r="K381" s="1" t="b">
        <f t="shared" si="82"/>
        <v>0</v>
      </c>
      <c r="L381" s="24">
        <f t="shared" si="72"/>
        <v>0</v>
      </c>
      <c r="W381" s="1">
        <f t="shared" si="83"/>
      </c>
      <c r="X381" s="24">
        <f t="shared" si="84"/>
      </c>
    </row>
    <row r="382" spans="1:24" ht="12.75">
      <c r="A382" s="25">
        <f t="shared" si="73"/>
        <v>3.559999999999968</v>
      </c>
      <c r="B382" s="17">
        <f t="shared" si="74"/>
        <v>11.84226379474745</v>
      </c>
      <c r="C382" s="17">
        <f t="shared" si="75"/>
        <v>3.504260702428178</v>
      </c>
      <c r="D382" s="17">
        <f t="shared" si="76"/>
        <v>5.169340341009132E-08</v>
      </c>
      <c r="E382" s="2">
        <f t="shared" si="77"/>
        <v>2.2308816506964875</v>
      </c>
      <c r="F382" s="24">
        <f t="shared" si="78"/>
        <v>0.22300000401670667</v>
      </c>
      <c r="G382" s="2">
        <f t="shared" si="71"/>
        <v>1.3347787145578747</v>
      </c>
      <c r="H382" s="24">
        <f t="shared" si="79"/>
        <v>2.2308816506964875</v>
      </c>
      <c r="I382" s="5">
        <f t="shared" si="80"/>
        <v>8.033413323449423E-09</v>
      </c>
      <c r="J382" s="16">
        <f t="shared" si="81"/>
        <v>3.213365040721783E-08</v>
      </c>
      <c r="K382" s="1" t="b">
        <f t="shared" si="82"/>
        <v>0</v>
      </c>
      <c r="L382" s="24">
        <f t="shared" si="72"/>
        <v>0</v>
      </c>
      <c r="W382" s="1">
        <f t="shared" si="83"/>
      </c>
      <c r="X382" s="24">
        <f t="shared" si="84"/>
      </c>
    </row>
    <row r="383" spans="1:24" ht="12.75">
      <c r="A383" s="25">
        <f t="shared" si="73"/>
        <v>3.569999999999968</v>
      </c>
      <c r="B383" s="17">
        <f t="shared" si="74"/>
        <v>11.877306401774316</v>
      </c>
      <c r="C383" s="17">
        <f t="shared" si="75"/>
        <v>3.5042607029451123</v>
      </c>
      <c r="D383" s="17">
        <f t="shared" si="76"/>
        <v>4.890834934172527E-08</v>
      </c>
      <c r="E383" s="2">
        <f t="shared" si="77"/>
        <v>2.230881651025578</v>
      </c>
      <c r="F383" s="24">
        <f t="shared" si="78"/>
        <v>0.22300000380030083</v>
      </c>
      <c r="G383" s="2">
        <f t="shared" si="71"/>
        <v>1.3347787136779097</v>
      </c>
      <c r="H383" s="24">
        <f t="shared" si="79"/>
        <v>2.230881651025578</v>
      </c>
      <c r="I383" s="5">
        <f t="shared" si="80"/>
        <v>7.6006016480612E-09</v>
      </c>
      <c r="J383" s="16">
        <f t="shared" si="81"/>
        <v>3.040240525997717E-08</v>
      </c>
      <c r="K383" s="1" t="b">
        <f t="shared" si="82"/>
        <v>0</v>
      </c>
      <c r="L383" s="24">
        <f t="shared" si="72"/>
        <v>0</v>
      </c>
      <c r="W383" s="1">
        <f t="shared" si="83"/>
      </c>
      <c r="X383" s="24">
        <f t="shared" si="84"/>
      </c>
    </row>
    <row r="384" spans="1:24" ht="12.75">
      <c r="A384" s="25">
        <f t="shared" si="73"/>
        <v>3.5799999999999677</v>
      </c>
      <c r="B384" s="17">
        <f t="shared" si="74"/>
        <v>11.912349008806212</v>
      </c>
      <c r="C384" s="17">
        <f t="shared" si="75"/>
        <v>3.5042607034341957</v>
      </c>
      <c r="D384" s="17">
        <f t="shared" si="76"/>
        <v>4.627334167384145E-08</v>
      </c>
      <c r="E384" s="2">
        <f t="shared" si="77"/>
        <v>2.2308816513369383</v>
      </c>
      <c r="F384" s="24">
        <f t="shared" si="78"/>
        <v>0.2230000035955542</v>
      </c>
      <c r="G384" s="2">
        <f t="shared" si="71"/>
        <v>1.334778712845354</v>
      </c>
      <c r="H384" s="24">
        <f t="shared" si="79"/>
        <v>2.2308816513369383</v>
      </c>
      <c r="I384" s="5">
        <f t="shared" si="80"/>
        <v>7.1911083754372385E-09</v>
      </c>
      <c r="J384" s="16">
        <f t="shared" si="81"/>
        <v>2.876443194743672E-08</v>
      </c>
      <c r="K384" s="1" t="b">
        <f t="shared" si="82"/>
        <v>0</v>
      </c>
      <c r="L384" s="24">
        <f t="shared" si="72"/>
        <v>0</v>
      </c>
      <c r="W384" s="1">
        <f t="shared" si="83"/>
      </c>
      <c r="X384" s="24">
        <f t="shared" si="84"/>
      </c>
    </row>
    <row r="385" spans="1:24" ht="12.75">
      <c r="A385" s="25">
        <f t="shared" si="73"/>
        <v>3.5899999999999674</v>
      </c>
      <c r="B385" s="17">
        <f t="shared" si="74"/>
        <v>11.947391615842868</v>
      </c>
      <c r="C385" s="17">
        <f t="shared" si="75"/>
        <v>3.504260703896929</v>
      </c>
      <c r="D385" s="17">
        <f t="shared" si="76"/>
        <v>4.3780298685036633E-08</v>
      </c>
      <c r="E385" s="2">
        <f t="shared" si="77"/>
        <v>2.2308816516315235</v>
      </c>
      <c r="F385" s="24">
        <f t="shared" si="78"/>
        <v>0.22300000340183854</v>
      </c>
      <c r="G385" s="2">
        <f t="shared" si="71"/>
        <v>1.3347787120576535</v>
      </c>
      <c r="H385" s="24">
        <f t="shared" si="79"/>
        <v>2.2308816516315235</v>
      </c>
      <c r="I385" s="5">
        <f t="shared" si="80"/>
        <v>6.803677066180569E-09</v>
      </c>
      <c r="J385" s="16">
        <f t="shared" si="81"/>
        <v>2.721470671041004E-08</v>
      </c>
      <c r="K385" s="1" t="b">
        <f t="shared" si="82"/>
        <v>0</v>
      </c>
      <c r="L385" s="24">
        <f t="shared" si="72"/>
        <v>0</v>
      </c>
      <c r="W385" s="1">
        <f t="shared" si="83"/>
      </c>
      <c r="X385" s="24">
        <f t="shared" si="84"/>
      </c>
    </row>
    <row r="386" spans="1:24" ht="12.75">
      <c r="A386" s="25">
        <f t="shared" si="73"/>
        <v>3.5999999999999672</v>
      </c>
      <c r="B386" s="17">
        <f t="shared" si="74"/>
        <v>11.982434222884025</v>
      </c>
      <c r="C386" s="17">
        <f t="shared" si="75"/>
        <v>3.5042607043347322</v>
      </c>
      <c r="D386" s="17">
        <f t="shared" si="76"/>
        <v>4.142157301294524E-08</v>
      </c>
      <c r="E386" s="2">
        <f t="shared" si="77"/>
        <v>2.2308816519102375</v>
      </c>
      <c r="F386" s="24">
        <f t="shared" si="78"/>
        <v>0.22300000321855967</v>
      </c>
      <c r="G386" s="2">
        <f t="shared" si="71"/>
        <v>1.3347787113123917</v>
      </c>
      <c r="H386" s="24">
        <f t="shared" si="79"/>
        <v>2.2308816519102375</v>
      </c>
      <c r="I386" s="5">
        <f t="shared" si="80"/>
        <v>6.437119337565633E-09</v>
      </c>
      <c r="J386" s="16">
        <f t="shared" si="81"/>
        <v>2.57484757959503E-08</v>
      </c>
      <c r="K386" s="1" t="b">
        <f t="shared" si="82"/>
        <v>0</v>
      </c>
      <c r="L386" s="24">
        <f t="shared" si="72"/>
        <v>0</v>
      </c>
      <c r="W386" s="1">
        <f t="shared" si="83"/>
      </c>
      <c r="X386" s="24">
        <f t="shared" si="84"/>
      </c>
    </row>
    <row r="387" spans="1:24" ht="12.75">
      <c r="A387" s="25">
        <f t="shared" si="73"/>
        <v>3.609999999999967</v>
      </c>
      <c r="B387" s="17">
        <f t="shared" si="74"/>
        <v>12.017476829929445</v>
      </c>
      <c r="C387" s="17">
        <f t="shared" si="75"/>
        <v>3.504260704748948</v>
      </c>
      <c r="D387" s="17">
        <f t="shared" si="76"/>
        <v>3.918992557840894E-08</v>
      </c>
      <c r="E387" s="2">
        <f t="shared" si="77"/>
        <v>2.2308816521739354</v>
      </c>
      <c r="F387" s="24">
        <f t="shared" si="78"/>
        <v>0.2230000030451553</v>
      </c>
      <c r="G387" s="2">
        <f t="shared" si="71"/>
        <v>1.3347787106072824</v>
      </c>
      <c r="H387" s="24">
        <f t="shared" si="79"/>
        <v>2.2308816521739354</v>
      </c>
      <c r="I387" s="5">
        <f t="shared" si="80"/>
        <v>6.090310589179637E-09</v>
      </c>
      <c r="J387" s="16">
        <f t="shared" si="81"/>
        <v>2.436123924809408E-08</v>
      </c>
      <c r="K387" s="1" t="b">
        <f t="shared" si="82"/>
        <v>0</v>
      </c>
      <c r="L387" s="24">
        <f t="shared" si="72"/>
        <v>0</v>
      </c>
      <c r="W387" s="1">
        <f t="shared" si="83"/>
      </c>
      <c r="X387" s="24">
        <f t="shared" si="84"/>
      </c>
    </row>
    <row r="388" spans="1:24" ht="12.75">
      <c r="A388" s="25">
        <f t="shared" si="73"/>
        <v>3.619999999999967</v>
      </c>
      <c r="B388" s="17">
        <f t="shared" si="74"/>
        <v>12.052519436978894</v>
      </c>
      <c r="C388" s="17">
        <f t="shared" si="75"/>
        <v>3.5042607051408474</v>
      </c>
      <c r="D388" s="17">
        <f t="shared" si="76"/>
        <v>3.707851308336618E-08</v>
      </c>
      <c r="E388" s="2">
        <f t="shared" si="77"/>
        <v>2.2308816524234265</v>
      </c>
      <c r="F388" s="24">
        <f t="shared" si="78"/>
        <v>0.2230000028810929</v>
      </c>
      <c r="G388" s="2">
        <f t="shared" si="71"/>
        <v>1.33477870994016</v>
      </c>
      <c r="H388" s="24">
        <f t="shared" si="79"/>
        <v>2.2308816524234265</v>
      </c>
      <c r="I388" s="5">
        <f t="shared" si="80"/>
        <v>5.762185784075058E-09</v>
      </c>
      <c r="J388" s="16">
        <f t="shared" si="81"/>
        <v>2.304874313630023E-08</v>
      </c>
      <c r="K388" s="1" t="b">
        <f t="shared" si="82"/>
        <v>0</v>
      </c>
      <c r="L388" s="24">
        <f t="shared" si="72"/>
        <v>0</v>
      </c>
      <c r="W388" s="1">
        <f t="shared" si="83"/>
      </c>
      <c r="X388" s="24">
        <f t="shared" si="84"/>
      </c>
    </row>
    <row r="389" spans="1:24" ht="12.75">
      <c r="A389" s="25">
        <f t="shared" si="73"/>
        <v>3.6299999999999666</v>
      </c>
      <c r="B389" s="17">
        <f t="shared" si="74"/>
        <v>12.087562044032156</v>
      </c>
      <c r="C389" s="17">
        <f t="shared" si="75"/>
        <v>3.5042607055116326</v>
      </c>
      <c r="D389" s="17">
        <f t="shared" si="76"/>
        <v>3.508085407655237E-08</v>
      </c>
      <c r="E389" s="2">
        <f t="shared" si="77"/>
        <v>2.2308816526594755</v>
      </c>
      <c r="F389" s="24">
        <f t="shared" si="78"/>
        <v>0.2230000027258702</v>
      </c>
      <c r="G389" s="2">
        <f t="shared" si="71"/>
        <v>1.3347787093089822</v>
      </c>
      <c r="H389" s="24">
        <f t="shared" si="79"/>
        <v>2.2308816526594755</v>
      </c>
      <c r="I389" s="5">
        <f t="shared" si="80"/>
        <v>5.4517403924592145E-09</v>
      </c>
      <c r="J389" s="16">
        <f t="shared" si="81"/>
        <v>2.180695846121239E-08</v>
      </c>
      <c r="K389" s="1" t="b">
        <f t="shared" si="82"/>
        <v>0</v>
      </c>
      <c r="L389" s="24">
        <f t="shared" si="72"/>
        <v>0</v>
      </c>
      <c r="W389" s="1">
        <f t="shared" si="83"/>
      </c>
      <c r="X389" s="24">
        <f t="shared" si="84"/>
      </c>
    </row>
    <row r="390" spans="1:24" ht="12.75">
      <c r="A390" s="25">
        <f t="shared" si="73"/>
        <v>3.6399999999999664</v>
      </c>
      <c r="B390" s="17">
        <f t="shared" si="74"/>
        <v>12.122604651089027</v>
      </c>
      <c r="C390" s="17">
        <f t="shared" si="75"/>
        <v>3.5042607058624413</v>
      </c>
      <c r="D390" s="17">
        <f t="shared" si="76"/>
        <v>3.319082288104624E-08</v>
      </c>
      <c r="E390" s="2">
        <f t="shared" si="77"/>
        <v>2.2308816528828075</v>
      </c>
      <c r="F390" s="24">
        <f t="shared" si="78"/>
        <v>0.22300000257900968</v>
      </c>
      <c r="G390" s="2">
        <f t="shared" si="71"/>
        <v>1.3347787087118075</v>
      </c>
      <c r="H390" s="24">
        <f t="shared" si="79"/>
        <v>2.2308816528828075</v>
      </c>
      <c r="I390" s="5">
        <f t="shared" si="80"/>
        <v>5.158019344975173E-09</v>
      </c>
      <c r="J390" s="16">
        <f t="shared" si="81"/>
        <v>2.0632077379900693E-08</v>
      </c>
      <c r="K390" s="1" t="b">
        <f t="shared" si="82"/>
        <v>0</v>
      </c>
      <c r="L390" s="24">
        <f t="shared" si="72"/>
        <v>0</v>
      </c>
      <c r="W390" s="1">
        <f t="shared" si="83"/>
      </c>
      <c r="X390" s="24">
        <f t="shared" si="84"/>
      </c>
    </row>
    <row r="391" spans="1:24" ht="12.75">
      <c r="A391" s="25">
        <f t="shared" si="73"/>
        <v>3.649999999999966</v>
      </c>
      <c r="B391" s="17">
        <f t="shared" si="74"/>
        <v>12.15764725814931</v>
      </c>
      <c r="C391" s="17">
        <f t="shared" si="75"/>
        <v>3.5042607061943496</v>
      </c>
      <c r="D391" s="17">
        <f t="shared" si="76"/>
        <v>3.1402619232001604E-08</v>
      </c>
      <c r="E391" s="2">
        <f t="shared" si="77"/>
        <v>2.230881653094107</v>
      </c>
      <c r="F391" s="24">
        <f t="shared" si="78"/>
        <v>0.2230000024400618</v>
      </c>
      <c r="G391" s="2">
        <f t="shared" si="71"/>
        <v>1.3347787081468077</v>
      </c>
      <c r="H391" s="24">
        <f t="shared" si="79"/>
        <v>2.230881653094107</v>
      </c>
      <c r="I391" s="5">
        <f t="shared" si="80"/>
        <v>4.880123583017593E-09</v>
      </c>
      <c r="J391" s="16">
        <f t="shared" si="81"/>
        <v>1.952049433207037E-08</v>
      </c>
      <c r="K391" s="1" t="b">
        <f t="shared" si="82"/>
        <v>0</v>
      </c>
      <c r="L391" s="24">
        <f t="shared" si="72"/>
        <v>0</v>
      </c>
      <c r="W391" s="1">
        <f t="shared" si="83"/>
      </c>
      <c r="X391" s="24">
        <f t="shared" si="84"/>
      </c>
    </row>
    <row r="392" spans="1:24" ht="12.75">
      <c r="A392" s="25">
        <f t="shared" si="73"/>
        <v>3.659999999999966</v>
      </c>
      <c r="B392" s="17">
        <f t="shared" si="74"/>
        <v>12.192689865212824</v>
      </c>
      <c r="C392" s="17">
        <f t="shared" si="75"/>
        <v>3.5042607065083757</v>
      </c>
      <c r="D392" s="17">
        <f t="shared" si="76"/>
        <v>2.9710759703771575E-08</v>
      </c>
      <c r="E392" s="2">
        <f t="shared" si="77"/>
        <v>2.230881653294022</v>
      </c>
      <c r="F392" s="24">
        <f t="shared" si="78"/>
        <v>0.2230000023086001</v>
      </c>
      <c r="G392" s="2">
        <f t="shared" si="71"/>
        <v>1.3347787076122484</v>
      </c>
      <c r="H392" s="24">
        <f t="shared" si="79"/>
        <v>2.230881653294022</v>
      </c>
      <c r="I392" s="5">
        <f t="shared" si="80"/>
        <v>4.6172001777478044E-09</v>
      </c>
      <c r="J392" s="16">
        <f t="shared" si="81"/>
        <v>1.8468800710991218E-08</v>
      </c>
      <c r="K392" s="1" t="b">
        <f t="shared" si="82"/>
        <v>0</v>
      </c>
      <c r="L392" s="24">
        <f t="shared" si="72"/>
        <v>0</v>
      </c>
      <c r="W392" s="1">
        <f t="shared" si="83"/>
      </c>
      <c r="X392" s="24">
        <f t="shared" si="84"/>
      </c>
    </row>
    <row r="393" spans="1:24" ht="12.75">
      <c r="A393" s="25">
        <f t="shared" si="73"/>
        <v>3.6699999999999657</v>
      </c>
      <c r="B393" s="17">
        <f t="shared" si="74"/>
        <v>12.227732472279394</v>
      </c>
      <c r="C393" s="17">
        <f t="shared" si="75"/>
        <v>3.5042607068054834</v>
      </c>
      <c r="D393" s="17">
        <f t="shared" si="76"/>
        <v>2.8110049848062424E-08</v>
      </c>
      <c r="E393" s="2">
        <f t="shared" si="77"/>
        <v>2.230881653483167</v>
      </c>
      <c r="F393" s="24">
        <f t="shared" si="78"/>
        <v>0.22300000218422095</v>
      </c>
      <c r="G393" s="2">
        <f t="shared" si="71"/>
        <v>1.334778707106489</v>
      </c>
      <c r="H393" s="24">
        <f t="shared" si="79"/>
        <v>2.230881653483167</v>
      </c>
      <c r="I393" s="5">
        <f t="shared" si="80"/>
        <v>4.368441886004604E-09</v>
      </c>
      <c r="J393" s="16">
        <f t="shared" si="81"/>
        <v>1.7473767544018415E-08</v>
      </c>
      <c r="K393" s="1" t="b">
        <f t="shared" si="82"/>
        <v>0</v>
      </c>
      <c r="L393" s="24">
        <f t="shared" si="72"/>
        <v>0</v>
      </c>
      <c r="W393" s="1">
        <f t="shared" si="83"/>
      </c>
      <c r="X393" s="24">
        <f t="shared" si="84"/>
      </c>
    </row>
    <row r="394" spans="1:24" ht="12.75">
      <c r="A394" s="25">
        <f t="shared" si="73"/>
        <v>3.6799999999999655</v>
      </c>
      <c r="B394" s="17">
        <f t="shared" si="74"/>
        <v>12.262775079348854</v>
      </c>
      <c r="C394" s="17">
        <f t="shared" si="75"/>
        <v>3.504260707086584</v>
      </c>
      <c r="D394" s="17">
        <f t="shared" si="76"/>
        <v>2.659558062190204E-08</v>
      </c>
      <c r="E394" s="2">
        <f t="shared" si="77"/>
        <v>2.2308816536621205</v>
      </c>
      <c r="F394" s="24">
        <f t="shared" si="78"/>
        <v>0.2230000020665433</v>
      </c>
      <c r="G394" s="2">
        <f t="shared" si="71"/>
        <v>1.3347787066279797</v>
      </c>
      <c r="H394" s="24">
        <f t="shared" si="79"/>
        <v>2.2308816536621205</v>
      </c>
      <c r="I394" s="5">
        <f t="shared" si="80"/>
        <v>4.1330865951927365E-09</v>
      </c>
      <c r="J394" s="16">
        <f t="shared" si="81"/>
        <v>1.6532343272146477E-08</v>
      </c>
      <c r="K394" s="1" t="b">
        <f t="shared" si="82"/>
        <v>0</v>
      </c>
      <c r="L394" s="24">
        <f t="shared" si="72"/>
        <v>0</v>
      </c>
      <c r="W394" s="1">
        <f t="shared" si="83"/>
      </c>
      <c r="X394" s="24">
        <f t="shared" si="84"/>
      </c>
    </row>
    <row r="395" spans="1:24" ht="12.75">
      <c r="A395" s="25">
        <f t="shared" si="73"/>
        <v>3.6899999999999653</v>
      </c>
      <c r="B395" s="17">
        <f t="shared" si="74"/>
        <v>12.29781768642105</v>
      </c>
      <c r="C395" s="17">
        <f t="shared" si="75"/>
        <v>3.5042607073525396</v>
      </c>
      <c r="D395" s="17">
        <f t="shared" si="76"/>
        <v>2.5162706598247377E-08</v>
      </c>
      <c r="E395" s="2">
        <f t="shared" si="77"/>
        <v>2.2308816538314336</v>
      </c>
      <c r="F395" s="24">
        <f t="shared" si="78"/>
        <v>0.22300000195520503</v>
      </c>
      <c r="G395" s="2">
        <f t="shared" si="71"/>
        <v>1.3347787061752479</v>
      </c>
      <c r="H395" s="24">
        <f t="shared" si="79"/>
        <v>2.2308816538314336</v>
      </c>
      <c r="I395" s="5">
        <f t="shared" si="80"/>
        <v>3.9104100513220885E-09</v>
      </c>
      <c r="J395" s="16">
        <f t="shared" si="81"/>
        <v>1.5641640205288354E-08</v>
      </c>
      <c r="K395" s="1" t="b">
        <f t="shared" si="82"/>
        <v>0</v>
      </c>
      <c r="L395" s="24">
        <f t="shared" si="72"/>
        <v>0</v>
      </c>
      <c r="W395" s="1">
        <f t="shared" si="83"/>
      </c>
      <c r="X395" s="24">
        <f t="shared" si="84"/>
      </c>
    </row>
    <row r="396" spans="1:24" ht="12.75">
      <c r="A396" s="25">
        <f t="shared" si="73"/>
        <v>3.699999999999965</v>
      </c>
      <c r="B396" s="17">
        <f t="shared" si="74"/>
        <v>12.332860293495834</v>
      </c>
      <c r="C396" s="17">
        <f t="shared" si="75"/>
        <v>3.5042607076041667</v>
      </c>
      <c r="D396" s="17">
        <f t="shared" si="76"/>
        <v>2.3807029891842468E-08</v>
      </c>
      <c r="E396" s="2">
        <f t="shared" si="77"/>
        <v>2.230881653991624</v>
      </c>
      <c r="F396" s="24">
        <f t="shared" si="78"/>
        <v>0.22300000184986576</v>
      </c>
      <c r="G396" s="2">
        <f t="shared" si="71"/>
        <v>1.3347787057469098</v>
      </c>
      <c r="H396" s="24">
        <f t="shared" si="79"/>
        <v>2.230881653991624</v>
      </c>
      <c r="I396" s="5">
        <f t="shared" si="80"/>
        <v>3.699731521145111E-09</v>
      </c>
      <c r="J396" s="16">
        <f t="shared" si="81"/>
        <v>1.479892453026821E-08</v>
      </c>
      <c r="K396" s="1" t="b">
        <f t="shared" si="82"/>
        <v>0</v>
      </c>
      <c r="L396" s="24">
        <f t="shared" si="72"/>
        <v>0</v>
      </c>
      <c r="W396" s="1">
        <f t="shared" si="83"/>
      </c>
      <c r="X396" s="24">
        <f t="shared" si="84"/>
      </c>
    </row>
    <row r="397" spans="1:24" ht="12.75">
      <c r="A397" s="25">
        <f t="shared" si="73"/>
        <v>3.709999999999965</v>
      </c>
      <c r="B397" s="17">
        <f t="shared" si="74"/>
        <v>12.367902900573066</v>
      </c>
      <c r="C397" s="17">
        <f t="shared" si="75"/>
        <v>3.504260707842237</v>
      </c>
      <c r="D397" s="17">
        <f t="shared" si="76"/>
        <v>2.252439087193636E-08</v>
      </c>
      <c r="E397" s="2">
        <f t="shared" si="77"/>
        <v>2.2308816541431846</v>
      </c>
      <c r="F397" s="24">
        <f t="shared" si="78"/>
        <v>0.22300000175020152</v>
      </c>
      <c r="G397" s="2">
        <f t="shared" si="71"/>
        <v>1.3347787053416478</v>
      </c>
      <c r="H397" s="24">
        <f t="shared" si="79"/>
        <v>2.2308816541431846</v>
      </c>
      <c r="I397" s="5">
        <f t="shared" si="80"/>
        <v>3.5004030229934813E-09</v>
      </c>
      <c r="J397" s="16">
        <f t="shared" si="81"/>
        <v>1.400161053766169E-08</v>
      </c>
      <c r="K397" s="1" t="b">
        <f t="shared" si="82"/>
        <v>0</v>
      </c>
      <c r="L397" s="24">
        <f t="shared" si="72"/>
        <v>0</v>
      </c>
      <c r="W397" s="1">
        <f t="shared" si="83"/>
      </c>
      <c r="X397" s="24">
        <f t="shared" si="84"/>
      </c>
    </row>
    <row r="398" spans="1:24" ht="12.75">
      <c r="A398" s="25">
        <f t="shared" si="73"/>
        <v>3.7199999999999647</v>
      </c>
      <c r="B398" s="17">
        <f t="shared" si="74"/>
        <v>12.402945507652614</v>
      </c>
      <c r="C398" s="17">
        <f t="shared" si="75"/>
        <v>3.504260708067481</v>
      </c>
      <c r="D398" s="17">
        <f t="shared" si="76"/>
        <v>2.1310857803391592E-08</v>
      </c>
      <c r="E398" s="2">
        <f t="shared" si="77"/>
        <v>2.2308816542865793</v>
      </c>
      <c r="F398" s="24">
        <f t="shared" si="78"/>
        <v>0.22300000165590694</v>
      </c>
      <c r="G398" s="2">
        <f t="shared" si="71"/>
        <v>1.3347787049582205</v>
      </c>
      <c r="H398" s="24">
        <f t="shared" si="79"/>
        <v>2.2308816542865793</v>
      </c>
      <c r="I398" s="5">
        <f t="shared" si="80"/>
        <v>3.3118138786925044E-09</v>
      </c>
      <c r="J398" s="16">
        <f t="shared" si="81"/>
        <v>1.3247254182502388E-08</v>
      </c>
      <c r="K398" s="1" t="b">
        <f t="shared" si="82"/>
        <v>0</v>
      </c>
      <c r="L398" s="24">
        <f t="shared" si="72"/>
        <v>0</v>
      </c>
      <c r="W398" s="1">
        <f t="shared" si="83"/>
      </c>
      <c r="X398" s="24">
        <f t="shared" si="84"/>
      </c>
    </row>
    <row r="399" spans="1:24" ht="12.75">
      <c r="A399" s="25">
        <f t="shared" si="73"/>
        <v>3.7299999999999645</v>
      </c>
      <c r="B399" s="17">
        <f t="shared" si="74"/>
        <v>12.437988114734354</v>
      </c>
      <c r="C399" s="17">
        <f t="shared" si="75"/>
        <v>3.5042607082805897</v>
      </c>
      <c r="D399" s="17">
        <f t="shared" si="76"/>
        <v>2.016270470008852E-08</v>
      </c>
      <c r="E399" s="2">
        <f t="shared" si="77"/>
        <v>2.2308816544222485</v>
      </c>
      <c r="F399" s="24">
        <f t="shared" si="78"/>
        <v>0.22300000156669242</v>
      </c>
      <c r="G399" s="2">
        <f t="shared" si="71"/>
        <v>1.33477870459545</v>
      </c>
      <c r="H399" s="24">
        <f t="shared" si="79"/>
        <v>2.2308816544222485</v>
      </c>
      <c r="I399" s="5">
        <f t="shared" si="80"/>
        <v>3.1333848293790822E-09</v>
      </c>
      <c r="J399" s="16">
        <f t="shared" si="81"/>
        <v>1.2533539317516329E-08</v>
      </c>
      <c r="K399" s="1" t="b">
        <f t="shared" si="82"/>
        <v>0</v>
      </c>
      <c r="L399" s="24">
        <f t="shared" si="72"/>
        <v>0</v>
      </c>
      <c r="W399" s="1">
        <f t="shared" si="83"/>
      </c>
      <c r="X399" s="24">
        <f t="shared" si="84"/>
      </c>
    </row>
    <row r="400" spans="1:24" ht="12.75">
      <c r="A400" s="25">
        <f t="shared" si="73"/>
        <v>3.7399999999999642</v>
      </c>
      <c r="B400" s="17">
        <f t="shared" si="74"/>
        <v>12.473030721818168</v>
      </c>
      <c r="C400" s="17">
        <f t="shared" si="75"/>
        <v>3.504260708482217</v>
      </c>
      <c r="D400" s="17">
        <f t="shared" si="76"/>
        <v>1.9076409181706388E-08</v>
      </c>
      <c r="E400" s="2">
        <f t="shared" si="77"/>
        <v>2.2308816545506085</v>
      </c>
      <c r="F400" s="24">
        <f t="shared" si="78"/>
        <v>0.22300000148228455</v>
      </c>
      <c r="G400" s="2">
        <f t="shared" si="71"/>
        <v>1.3347787042522246</v>
      </c>
      <c r="H400" s="24">
        <f t="shared" si="79"/>
        <v>2.2308816545506085</v>
      </c>
      <c r="I400" s="5">
        <f t="shared" si="80"/>
        <v>2.964569090213587E-09</v>
      </c>
      <c r="J400" s="16">
        <f t="shared" si="81"/>
        <v>1.1858276360854347E-08</v>
      </c>
      <c r="K400" s="1" t="b">
        <f t="shared" si="82"/>
        <v>0</v>
      </c>
      <c r="L400" s="24">
        <f t="shared" si="72"/>
        <v>0</v>
      </c>
      <c r="W400" s="1">
        <f t="shared" si="83"/>
      </c>
      <c r="X400" s="24">
        <f t="shared" si="84"/>
      </c>
    </row>
    <row r="401" spans="1:24" ht="12.75">
      <c r="A401" s="25">
        <f t="shared" si="73"/>
        <v>3.749999999999964</v>
      </c>
      <c r="B401" s="17">
        <f t="shared" si="74"/>
        <v>12.508073328903944</v>
      </c>
      <c r="C401" s="17">
        <f t="shared" si="75"/>
        <v>3.504260708672981</v>
      </c>
      <c r="D401" s="17">
        <f t="shared" si="76"/>
        <v>1.804864068601919E-08</v>
      </c>
      <c r="E401" s="2">
        <f t="shared" si="77"/>
        <v>2.2308816546720527</v>
      </c>
      <c r="F401" s="24">
        <f t="shared" si="78"/>
        <v>0.22300000140242437</v>
      </c>
      <c r="G401" s="2">
        <f t="shared" si="71"/>
        <v>1.3347787039274912</v>
      </c>
      <c r="H401" s="24">
        <f t="shared" si="79"/>
        <v>2.2308816546720527</v>
      </c>
      <c r="I401" s="5">
        <f t="shared" si="80"/>
        <v>2.8048487421550305E-09</v>
      </c>
      <c r="J401" s="16">
        <f t="shared" si="81"/>
        <v>1.1219394968620122E-08</v>
      </c>
      <c r="K401" s="1" t="b">
        <f t="shared" si="82"/>
        <v>0</v>
      </c>
      <c r="L401" s="24">
        <f t="shared" si="72"/>
        <v>0</v>
      </c>
      <c r="W401" s="1">
        <f t="shared" si="83"/>
      </c>
      <c r="X401" s="24">
        <f t="shared" si="84"/>
      </c>
    </row>
    <row r="402" spans="1:24" ht="12.75">
      <c r="A402" s="25">
        <f t="shared" si="73"/>
        <v>3.759999999999964</v>
      </c>
      <c r="B402" s="17">
        <f t="shared" si="74"/>
        <v>12.543115935991576</v>
      </c>
      <c r="C402" s="17">
        <f t="shared" si="75"/>
        <v>3.5042607088534674</v>
      </c>
      <c r="D402" s="17">
        <f t="shared" si="76"/>
        <v>1.7076243680347324E-08</v>
      </c>
      <c r="E402" s="2">
        <f t="shared" si="77"/>
        <v>2.2308816547869537</v>
      </c>
      <c r="F402" s="24">
        <f t="shared" si="78"/>
        <v>0.2230000013268669</v>
      </c>
      <c r="G402" s="2">
        <f t="shared" si="71"/>
        <v>1.334778703620254</v>
      </c>
      <c r="H402" s="24">
        <f t="shared" si="79"/>
        <v>2.2308816547869537</v>
      </c>
      <c r="I402" s="5">
        <f t="shared" si="80"/>
        <v>2.653733788271495E-09</v>
      </c>
      <c r="J402" s="16">
        <f t="shared" si="81"/>
        <v>1.0614933598773746E-08</v>
      </c>
      <c r="K402" s="1" t="b">
        <f t="shared" si="82"/>
        <v>0</v>
      </c>
      <c r="L402" s="24">
        <f t="shared" si="72"/>
        <v>0</v>
      </c>
      <c r="W402" s="1">
        <f t="shared" si="83"/>
      </c>
      <c r="X402" s="24">
        <f t="shared" si="84"/>
      </c>
    </row>
    <row r="403" spans="1:24" ht="12.75">
      <c r="A403" s="25">
        <f t="shared" si="73"/>
        <v>3.7699999999999636</v>
      </c>
      <c r="B403" s="17">
        <f t="shared" si="74"/>
        <v>12.578158543080965</v>
      </c>
      <c r="C403" s="17">
        <f t="shared" si="75"/>
        <v>3.50426070902423</v>
      </c>
      <c r="D403" s="17">
        <f t="shared" si="76"/>
        <v>1.6156235875541824E-08</v>
      </c>
      <c r="E403" s="2">
        <f t="shared" si="77"/>
        <v>2.2308816548956645</v>
      </c>
      <c r="F403" s="24">
        <f t="shared" si="78"/>
        <v>0.22300000125538</v>
      </c>
      <c r="G403" s="2">
        <f t="shared" si="71"/>
        <v>1.3347787033295688</v>
      </c>
      <c r="H403" s="24">
        <f t="shared" si="79"/>
        <v>2.2308816548956645</v>
      </c>
      <c r="I403" s="5">
        <f t="shared" si="80"/>
        <v>2.5107599888052334E-09</v>
      </c>
      <c r="J403" s="16">
        <f t="shared" si="81"/>
        <v>1.00430384009087E-08</v>
      </c>
      <c r="K403" s="1" t="b">
        <f t="shared" si="82"/>
        <v>0</v>
      </c>
      <c r="L403" s="24">
        <f t="shared" si="72"/>
        <v>0</v>
      </c>
      <c r="W403" s="1">
        <f t="shared" si="83"/>
      </c>
      <c r="X403" s="24">
        <f t="shared" si="84"/>
      </c>
    </row>
    <row r="404" spans="1:24" ht="12.75">
      <c r="A404" s="25">
        <f t="shared" si="73"/>
        <v>3.7799999999999634</v>
      </c>
      <c r="B404" s="17">
        <f t="shared" si="74"/>
        <v>12.613201150172015</v>
      </c>
      <c r="C404" s="17">
        <f t="shared" si="75"/>
        <v>3.5042607091857922</v>
      </c>
      <c r="D404" s="17">
        <f t="shared" si="76"/>
        <v>1.528579715268652E-08</v>
      </c>
      <c r="E404" s="2">
        <f t="shared" si="77"/>
        <v>2.230881654998518</v>
      </c>
      <c r="F404" s="24">
        <f t="shared" si="78"/>
        <v>0.2230000011877447</v>
      </c>
      <c r="G404" s="2">
        <f t="shared" si="71"/>
        <v>1.3347787030545453</v>
      </c>
      <c r="H404" s="24">
        <f t="shared" si="79"/>
        <v>2.230881654998518</v>
      </c>
      <c r="I404" s="5">
        <f t="shared" si="80"/>
        <v>2.375489416284182E-09</v>
      </c>
      <c r="J404" s="16">
        <f t="shared" si="81"/>
        <v>9.5019563328691E-09</v>
      </c>
      <c r="K404" s="1" t="b">
        <f t="shared" si="82"/>
        <v>0</v>
      </c>
      <c r="L404" s="24">
        <f t="shared" si="72"/>
        <v>0</v>
      </c>
      <c r="W404" s="1">
        <f t="shared" si="83"/>
      </c>
      <c r="X404" s="24">
        <f t="shared" si="84"/>
      </c>
    </row>
    <row r="405" spans="1:24" ht="12.75">
      <c r="A405" s="25">
        <f t="shared" si="73"/>
        <v>3.789999999999963</v>
      </c>
      <c r="B405" s="17">
        <f t="shared" si="74"/>
        <v>12.648243757264638</v>
      </c>
      <c r="C405" s="17">
        <f t="shared" si="75"/>
        <v>3.5042607093386504</v>
      </c>
      <c r="D405" s="17">
        <f t="shared" si="76"/>
        <v>1.4462251345737086E-08</v>
      </c>
      <c r="E405" s="2">
        <f t="shared" si="77"/>
        <v>2.230881655095831</v>
      </c>
      <c r="F405" s="24">
        <f t="shared" si="78"/>
        <v>0.22300000112375298</v>
      </c>
      <c r="G405" s="2">
        <f t="shared" si="71"/>
        <v>1.3347787027943376</v>
      </c>
      <c r="H405" s="24">
        <f t="shared" si="79"/>
        <v>2.230881655095831</v>
      </c>
      <c r="I405" s="5">
        <f t="shared" si="80"/>
        <v>2.247505959118712E-09</v>
      </c>
      <c r="J405" s="16">
        <f t="shared" si="81"/>
        <v>8.990023836474847E-09</v>
      </c>
      <c r="K405" s="1" t="b">
        <f t="shared" si="82"/>
        <v>0</v>
      </c>
      <c r="L405" s="24">
        <f t="shared" si="72"/>
        <v>0</v>
      </c>
      <c r="W405" s="1">
        <f t="shared" si="83"/>
      </c>
      <c r="X405" s="24">
        <f t="shared" si="84"/>
      </c>
    </row>
    <row r="406" spans="1:24" ht="12.75">
      <c r="A406" s="25">
        <f t="shared" si="73"/>
        <v>3.799999999999963</v>
      </c>
      <c r="B406" s="17">
        <f t="shared" si="74"/>
        <v>12.683286364358747</v>
      </c>
      <c r="C406" s="17">
        <f t="shared" si="75"/>
        <v>3.504260709483273</v>
      </c>
      <c r="D406" s="17">
        <f t="shared" si="76"/>
        <v>1.3683078029225192E-08</v>
      </c>
      <c r="E406" s="2">
        <f t="shared" si="77"/>
        <v>2.2308816551879005</v>
      </c>
      <c r="F406" s="24">
        <f t="shared" si="78"/>
        <v>0.22300000106320927</v>
      </c>
      <c r="G406" s="2">
        <f t="shared" si="71"/>
        <v>1.3347787025481503</v>
      </c>
      <c r="H406" s="24">
        <f t="shared" si="79"/>
        <v>2.2308816551879005</v>
      </c>
      <c r="I406" s="5">
        <f t="shared" si="80"/>
        <v>2.1264185412483982E-09</v>
      </c>
      <c r="J406" s="16">
        <f t="shared" si="81"/>
        <v>8.505674164993593E-09</v>
      </c>
      <c r="K406" s="1" t="b">
        <f t="shared" si="82"/>
        <v>0</v>
      </c>
      <c r="L406" s="24">
        <f t="shared" si="72"/>
        <v>0</v>
      </c>
      <c r="W406" s="1">
        <f t="shared" si="83"/>
      </c>
      <c r="X406" s="24">
        <f t="shared" si="84"/>
      </c>
    </row>
    <row r="407" spans="1:24" ht="12.75">
      <c r="A407" s="25">
        <f t="shared" si="73"/>
        <v>3.8099999999999627</v>
      </c>
      <c r="B407" s="17">
        <f t="shared" si="74"/>
        <v>12.718328971454264</v>
      </c>
      <c r="C407" s="17">
        <f t="shared" si="75"/>
        <v>3.504260709620104</v>
      </c>
      <c r="D407" s="17">
        <f t="shared" si="76"/>
        <v>1.2945881798787086E-08</v>
      </c>
      <c r="E407" s="2">
        <f t="shared" si="77"/>
        <v>2.23088165527501</v>
      </c>
      <c r="F407" s="24">
        <f t="shared" si="78"/>
        <v>0.2230000010059273</v>
      </c>
      <c r="G407" s="2">
        <f t="shared" si="71"/>
        <v>1.3347787023152262</v>
      </c>
      <c r="H407" s="24">
        <f t="shared" si="79"/>
        <v>2.23088165527501</v>
      </c>
      <c r="I407" s="5">
        <f t="shared" si="80"/>
        <v>2.011854571826177E-09</v>
      </c>
      <c r="J407" s="16">
        <f t="shared" si="81"/>
        <v>8.047418287304708E-09</v>
      </c>
      <c r="K407" s="1" t="b">
        <f t="shared" si="82"/>
        <v>0</v>
      </c>
      <c r="L407" s="24">
        <f t="shared" si="72"/>
        <v>0</v>
      </c>
      <c r="W407" s="1">
        <f t="shared" si="83"/>
      </c>
      <c r="X407" s="24">
        <f t="shared" si="84"/>
      </c>
    </row>
    <row r="408" spans="1:24" ht="12.75">
      <c r="A408" s="25">
        <f t="shared" si="73"/>
        <v>3.8199999999999625</v>
      </c>
      <c r="B408" s="17">
        <f t="shared" si="74"/>
        <v>12.753371578551112</v>
      </c>
      <c r="C408" s="17">
        <f t="shared" si="75"/>
        <v>3.5042607097495626</v>
      </c>
      <c r="D408" s="17">
        <f t="shared" si="76"/>
        <v>1.2248405130477202E-08</v>
      </c>
      <c r="E408" s="2">
        <f t="shared" si="77"/>
        <v>2.2308816553574258</v>
      </c>
      <c r="F408" s="24">
        <f t="shared" si="78"/>
        <v>0.22300000095173161</v>
      </c>
      <c r="G408" s="2">
        <f t="shared" si="71"/>
        <v>1.3347787020948518</v>
      </c>
      <c r="H408" s="24">
        <f t="shared" si="79"/>
        <v>2.2308816553574258</v>
      </c>
      <c r="I408" s="5">
        <f t="shared" si="80"/>
        <v>1.903463220376267E-09</v>
      </c>
      <c r="J408" s="16">
        <f t="shared" si="81"/>
        <v>7.613852881505068E-09</v>
      </c>
      <c r="K408" s="1" t="b">
        <f t="shared" si="82"/>
        <v>0</v>
      </c>
      <c r="L408" s="24">
        <f t="shared" si="72"/>
        <v>0</v>
      </c>
      <c r="W408" s="1">
        <f t="shared" si="83"/>
      </c>
      <c r="X408" s="24">
        <f t="shared" si="84"/>
      </c>
    </row>
    <row r="409" spans="1:24" ht="12.75">
      <c r="A409" s="25">
        <f t="shared" si="73"/>
        <v>3.8299999999999623</v>
      </c>
      <c r="B409" s="17">
        <f t="shared" si="74"/>
        <v>12.78841418564922</v>
      </c>
      <c r="C409" s="17">
        <f t="shared" si="75"/>
        <v>3.504260709872047</v>
      </c>
      <c r="D409" s="17">
        <f t="shared" si="76"/>
        <v>1.1588503019344109E-08</v>
      </c>
      <c r="E409" s="2">
        <f t="shared" si="77"/>
        <v>2.2308816554354016</v>
      </c>
      <c r="F409" s="24">
        <f t="shared" si="78"/>
        <v>0.22300000090045557</v>
      </c>
      <c r="G409" s="2">
        <f t="shared" si="71"/>
        <v>1.3347787018863495</v>
      </c>
      <c r="H409" s="24">
        <f t="shared" si="79"/>
        <v>2.2308816554354016</v>
      </c>
      <c r="I409" s="5">
        <f t="shared" si="80"/>
        <v>1.800911142435524E-09</v>
      </c>
      <c r="J409" s="16">
        <f t="shared" si="81"/>
        <v>7.203644569742096E-09</v>
      </c>
      <c r="K409" s="1" t="b">
        <f t="shared" si="82"/>
        <v>0</v>
      </c>
      <c r="L409" s="24">
        <f t="shared" si="72"/>
        <v>0</v>
      </c>
      <c r="W409" s="1">
        <f t="shared" si="83"/>
      </c>
      <c r="X409" s="24">
        <f t="shared" si="84"/>
      </c>
    </row>
    <row r="410" spans="1:24" ht="12.75">
      <c r="A410" s="25">
        <f t="shared" si="73"/>
        <v>3.839999999999962</v>
      </c>
      <c r="B410" s="17">
        <f t="shared" si="74"/>
        <v>12.82345679274852</v>
      </c>
      <c r="C410" s="17">
        <f t="shared" si="75"/>
        <v>3.504260709987932</v>
      </c>
      <c r="D410" s="17">
        <f t="shared" si="76"/>
        <v>1.0964155124337794E-08</v>
      </c>
      <c r="E410" s="2">
        <f t="shared" si="77"/>
        <v>2.2308816555091764</v>
      </c>
      <c r="F410" s="24">
        <f t="shared" si="78"/>
        <v>0.2230000008519422</v>
      </c>
      <c r="G410" s="2">
        <f t="shared" si="71"/>
        <v>1.3347787016890809</v>
      </c>
      <c r="H410" s="24">
        <f t="shared" si="79"/>
        <v>2.2308816555091764</v>
      </c>
      <c r="I410" s="5">
        <f t="shared" si="80"/>
        <v>1.7038843669325843E-09</v>
      </c>
      <c r="J410" s="16">
        <f t="shared" si="81"/>
        <v>6.815537467730337E-09</v>
      </c>
      <c r="K410" s="1" t="b">
        <f t="shared" si="82"/>
        <v>0</v>
      </c>
      <c r="L410" s="24">
        <f t="shared" si="72"/>
        <v>0</v>
      </c>
      <c r="W410" s="1">
        <f t="shared" si="83"/>
      </c>
      <c r="X410" s="24">
        <f t="shared" si="84"/>
      </c>
    </row>
    <row r="411" spans="1:24" ht="12.75">
      <c r="A411" s="25">
        <f t="shared" si="73"/>
        <v>3.849999999999962</v>
      </c>
      <c r="B411" s="17">
        <f t="shared" si="74"/>
        <v>12.858499399848947</v>
      </c>
      <c r="C411" s="17">
        <f t="shared" si="75"/>
        <v>3.5042607100975736</v>
      </c>
      <c r="D411" s="17">
        <f t="shared" si="76"/>
        <v>1.0373446122136087E-08</v>
      </c>
      <c r="E411" s="2">
        <f t="shared" si="77"/>
        <v>2.230881655578976</v>
      </c>
      <c r="F411" s="24">
        <f t="shared" si="78"/>
        <v>0.22300000080604282</v>
      </c>
      <c r="G411" s="2">
        <f aca="true" t="shared" si="85" ref="G411:G474">($H$20-$H$19)*F411/$B$20+$H$19</f>
        <v>1.3347787015024417</v>
      </c>
      <c r="H411" s="24">
        <f t="shared" si="79"/>
        <v>2.230881655578976</v>
      </c>
      <c r="I411" s="5">
        <f t="shared" si="80"/>
        <v>1.6120856316526044E-09</v>
      </c>
      <c r="J411" s="16">
        <f t="shared" si="81"/>
        <v>6.448340972298183E-09</v>
      </c>
      <c r="K411" s="1" t="b">
        <f t="shared" si="82"/>
        <v>0</v>
      </c>
      <c r="L411" s="24">
        <f aca="true" t="shared" si="86" ref="L411:L474">2*PI()*$B$13*H411-C411</f>
        <v>0</v>
      </c>
      <c r="W411" s="1">
        <f t="shared" si="83"/>
      </c>
      <c r="X411" s="24">
        <f t="shared" si="84"/>
      </c>
    </row>
    <row r="412" spans="1:24" ht="12.75">
      <c r="A412" s="25">
        <f aca="true" t="shared" si="87" ref="A412:A475">A411+$B$22</f>
        <v>3.8599999999999617</v>
      </c>
      <c r="B412" s="17">
        <f aca="true" t="shared" si="88" ref="B412:B475">B411+$B$22*(C412+C411)/2</f>
        <v>12.893542006950442</v>
      </c>
      <c r="C412" s="17">
        <f aca="true" t="shared" si="89" ref="C412:C475">C411+D411*$B$22</f>
        <v>3.504260710201308</v>
      </c>
      <c r="D412" s="17">
        <f aca="true" t="shared" si="90" ref="D412:D475">IF(K412,$J$17,($B$21*$B$15*$B$14*($B$20*(1-C412*$B$15/(2*PI()*$B$13*$B$19))-$B$18)/($B$12*$B$13)))</f>
        <v>9.81456070630049E-09</v>
      </c>
      <c r="E412" s="2">
        <f aca="true" t="shared" si="91" ref="E412:E475">IF(K412,$B$19*(1-F412/$B$20),H412*$B$15)</f>
        <v>2.2308816556450157</v>
      </c>
      <c r="F412" s="24">
        <f aca="true" t="shared" si="92" ref="F412:F475">IF(K412,(I412/($B$15*$B$14)+$B$18),$B$20*(1-E412/$B$19))</f>
        <v>0.22300000076261603</v>
      </c>
      <c r="G412" s="2">
        <f t="shared" si="85"/>
        <v>1.3347787013258563</v>
      </c>
      <c r="H412" s="24">
        <f aca="true" t="shared" si="93" ref="H412:H475">IF(K412,E412/$B$15,C412/(2*PI()*$B$13))</f>
        <v>2.2308816556450157</v>
      </c>
      <c r="I412" s="5">
        <f aca="true" t="shared" si="94" ref="I412:I475">IF(K412,$H$17*$B$13,$B$15*$B$14*(F412-$B$18))</f>
        <v>1.52523205176891E-09</v>
      </c>
      <c r="J412" s="16">
        <f aca="true" t="shared" si="95" ref="J412:J475">$B$15*$B$14*($B$20*(1-C412*$B$15/(2*PI()*$B$13*$B$19))-$B$18)/$B$13</f>
        <v>6.100926652763405E-09</v>
      </c>
      <c r="K412" s="1" t="b">
        <f aca="true" t="shared" si="96" ref="K412:K475">J412&gt;IF(K411,$H$17,$H$16)</f>
        <v>0</v>
      </c>
      <c r="L412" s="24">
        <f t="shared" si="86"/>
        <v>0</v>
      </c>
      <c r="W412" s="1">
        <f aca="true" t="shared" si="97" ref="W412:W475">IF(OR(AND(B412&gt;=$I$6,B411&lt;$I$6),AND(B412&gt;=$I$7,B411&lt;$I$7),AND(B412&gt;=$I$8,B411&lt;$I$8),AND(B412&gt;=$I$9,B411&lt;$I$9),AND(B412&gt;=$I$10,B411&lt;$I$10),AND(B412&gt;=$I$11,B411&lt;$I$11)),INT(B412),"")</f>
      </c>
      <c r="X412" s="24">
        <f aca="true" t="shared" si="98" ref="X412:X475">IF(W412="","",(W412-B411)/(B412-B411)*$B$22+A411)</f>
      </c>
    </row>
    <row r="413" spans="1:24" ht="12.75">
      <c r="A413" s="25">
        <f t="shared" si="87"/>
        <v>3.8699999999999615</v>
      </c>
      <c r="B413" s="17">
        <f t="shared" si="88"/>
        <v>12.928584614052946</v>
      </c>
      <c r="C413" s="17">
        <f t="shared" si="89"/>
        <v>3.5042607102994534</v>
      </c>
      <c r="D413" s="17">
        <f t="shared" si="90"/>
        <v>9.285788588120348E-09</v>
      </c>
      <c r="E413" s="2">
        <f t="shared" si="91"/>
        <v>2.230881655707497</v>
      </c>
      <c r="F413" s="24">
        <f t="shared" si="92"/>
        <v>0.22300000072152912</v>
      </c>
      <c r="G413" s="2">
        <f t="shared" si="85"/>
        <v>1.3347787011587857</v>
      </c>
      <c r="H413" s="24">
        <f t="shared" si="93"/>
        <v>2.230881655707497</v>
      </c>
      <c r="I413" s="5">
        <f t="shared" si="94"/>
        <v>1.4430582284674642E-09</v>
      </c>
      <c r="J413" s="16">
        <f t="shared" si="95"/>
        <v>5.7722313595576225E-09</v>
      </c>
      <c r="K413" s="1" t="b">
        <f t="shared" si="96"/>
        <v>0</v>
      </c>
      <c r="L413" s="24">
        <f t="shared" si="86"/>
        <v>0</v>
      </c>
      <c r="W413" s="1">
        <f t="shared" si="97"/>
      </c>
      <c r="X413" s="24">
        <f t="shared" si="98"/>
      </c>
    </row>
    <row r="414" spans="1:24" ht="12.75">
      <c r="A414" s="25">
        <f t="shared" si="87"/>
        <v>3.8799999999999613</v>
      </c>
      <c r="B414" s="17">
        <f t="shared" si="88"/>
        <v>12.963627221156404</v>
      </c>
      <c r="C414" s="17">
        <f t="shared" si="89"/>
        <v>3.504260710392311</v>
      </c>
      <c r="D414" s="17">
        <f t="shared" si="90"/>
        <v>8.785505207642429E-09</v>
      </c>
      <c r="E414" s="2">
        <f t="shared" si="91"/>
        <v>2.2308816557666122</v>
      </c>
      <c r="F414" s="24">
        <f t="shared" si="92"/>
        <v>0.22300000068265566</v>
      </c>
      <c r="G414" s="2">
        <f t="shared" si="85"/>
        <v>1.3347787010007157</v>
      </c>
      <c r="H414" s="24">
        <f t="shared" si="93"/>
        <v>2.2308816557666122</v>
      </c>
      <c r="I414" s="5">
        <f t="shared" si="94"/>
        <v>1.3653113084544088E-09</v>
      </c>
      <c r="J414" s="16">
        <f t="shared" si="95"/>
        <v>5.461245233817635E-09</v>
      </c>
      <c r="K414" s="1" t="b">
        <f t="shared" si="96"/>
        <v>0</v>
      </c>
      <c r="L414" s="24">
        <f t="shared" si="86"/>
        <v>0</v>
      </c>
      <c r="W414" s="1">
        <f t="shared" si="97"/>
      </c>
      <c r="X414" s="24">
        <f t="shared" si="98"/>
      </c>
    </row>
    <row r="415" spans="1:24" ht="12.75">
      <c r="A415" s="25">
        <f t="shared" si="87"/>
        <v>3.889999999999961</v>
      </c>
      <c r="B415" s="17">
        <f t="shared" si="88"/>
        <v>12.998669828260766</v>
      </c>
      <c r="C415" s="17">
        <f t="shared" si="89"/>
        <v>3.504260710480166</v>
      </c>
      <c r="D415" s="17">
        <f t="shared" si="90"/>
        <v>8.312172448077248E-09</v>
      </c>
      <c r="E415" s="2">
        <f t="shared" si="91"/>
        <v>2.230881655822542</v>
      </c>
      <c r="F415" s="24">
        <f t="shared" si="92"/>
        <v>0.22300000064587688</v>
      </c>
      <c r="G415" s="2">
        <f t="shared" si="85"/>
        <v>1.3347787008511633</v>
      </c>
      <c r="H415" s="24">
        <f t="shared" si="93"/>
        <v>2.230881655822542</v>
      </c>
      <c r="I415" s="5">
        <f t="shared" si="94"/>
        <v>1.2917537595136253E-09</v>
      </c>
      <c r="J415" s="16">
        <f t="shared" si="95"/>
        <v>5.167012151474637E-09</v>
      </c>
      <c r="K415" s="1" t="b">
        <f t="shared" si="96"/>
        <v>0</v>
      </c>
      <c r="L415" s="24">
        <f t="shared" si="86"/>
        <v>0</v>
      </c>
      <c r="W415" s="1">
        <f t="shared" si="97"/>
      </c>
      <c r="X415" s="24">
        <f t="shared" si="98"/>
      </c>
    </row>
    <row r="416" spans="1:24" ht="12.75">
      <c r="A416" s="25">
        <f t="shared" si="87"/>
        <v>3.899999999999961</v>
      </c>
      <c r="B416" s="17">
        <f t="shared" si="88"/>
        <v>13.033712435365983</v>
      </c>
      <c r="C416" s="17">
        <f t="shared" si="89"/>
        <v>3.5042607105632877</v>
      </c>
      <c r="D416" s="17">
        <f t="shared" si="90"/>
        <v>7.864343279440079E-09</v>
      </c>
      <c r="E416" s="2">
        <f t="shared" si="91"/>
        <v>2.230881655875459</v>
      </c>
      <c r="F416" s="24">
        <f t="shared" si="92"/>
        <v>0.22300000061107947</v>
      </c>
      <c r="G416" s="2">
        <f t="shared" si="85"/>
        <v>1.3347787007096674</v>
      </c>
      <c r="H416" s="24">
        <f t="shared" si="93"/>
        <v>2.230881655875459</v>
      </c>
      <c r="I416" s="5">
        <f t="shared" si="94"/>
        <v>1.2221589296146362E-09</v>
      </c>
      <c r="J416" s="16">
        <f t="shared" si="95"/>
        <v>4.888632609834076E-09</v>
      </c>
      <c r="K416" s="1" t="b">
        <f t="shared" si="96"/>
        <v>0</v>
      </c>
      <c r="L416" s="24">
        <f t="shared" si="86"/>
        <v>0</v>
      </c>
      <c r="W416" s="1">
        <f t="shared" si="97"/>
      </c>
      <c r="X416" s="24">
        <f t="shared" si="98"/>
      </c>
    </row>
    <row r="417" spans="1:24" ht="12.75">
      <c r="A417" s="25">
        <f t="shared" si="87"/>
        <v>3.9099999999999606</v>
      </c>
      <c r="B417" s="17">
        <f t="shared" si="88"/>
        <v>13.06875504247201</v>
      </c>
      <c r="C417" s="17">
        <f t="shared" si="89"/>
        <v>3.504260710641931</v>
      </c>
      <c r="D417" s="17">
        <f t="shared" si="90"/>
        <v>7.440641755174227E-09</v>
      </c>
      <c r="E417" s="2">
        <f t="shared" si="91"/>
        <v>2.230881655925525</v>
      </c>
      <c r="F417" s="24">
        <f t="shared" si="92"/>
        <v>0.2230000005781566</v>
      </c>
      <c r="G417" s="2">
        <f t="shared" si="85"/>
        <v>1.334778700575794</v>
      </c>
      <c r="H417" s="24">
        <f t="shared" si="93"/>
        <v>2.230881655925525</v>
      </c>
      <c r="I417" s="5">
        <f t="shared" si="94"/>
        <v>1.156313211847504E-09</v>
      </c>
      <c r="J417" s="16">
        <f t="shared" si="95"/>
        <v>4.625251293077781E-09</v>
      </c>
      <c r="K417" s="1" t="b">
        <f t="shared" si="96"/>
        <v>0</v>
      </c>
      <c r="L417" s="24">
        <f t="shared" si="86"/>
        <v>0</v>
      </c>
      <c r="W417" s="1">
        <f t="shared" si="97"/>
      </c>
      <c r="X417" s="24">
        <f t="shared" si="98"/>
      </c>
    </row>
    <row r="418" spans="1:24" ht="12.75">
      <c r="A418" s="25">
        <f t="shared" si="87"/>
        <v>3.9199999999999604</v>
      </c>
      <c r="B418" s="17">
        <f t="shared" si="88"/>
        <v>13.103797649578802</v>
      </c>
      <c r="C418" s="17">
        <f t="shared" si="89"/>
        <v>3.5042607107163373</v>
      </c>
      <c r="D418" s="17">
        <f t="shared" si="90"/>
        <v>7.039769084604686E-09</v>
      </c>
      <c r="E418" s="2">
        <f t="shared" si="91"/>
        <v>2.2308816559728935</v>
      </c>
      <c r="F418" s="24">
        <f t="shared" si="92"/>
        <v>0.22300000054700778</v>
      </c>
      <c r="G418" s="2">
        <f t="shared" si="85"/>
        <v>1.3347787004491345</v>
      </c>
      <c r="H418" s="24">
        <f t="shared" si="93"/>
        <v>2.2308816559728935</v>
      </c>
      <c r="I418" s="5">
        <f t="shared" si="94"/>
        <v>1.0940155448224687E-09</v>
      </c>
      <c r="J418" s="16">
        <f t="shared" si="95"/>
        <v>4.376060847022245E-09</v>
      </c>
      <c r="K418" s="1" t="b">
        <f t="shared" si="96"/>
        <v>0</v>
      </c>
      <c r="L418" s="24">
        <f t="shared" si="86"/>
        <v>0</v>
      </c>
      <c r="W418" s="1">
        <f t="shared" si="97"/>
      </c>
      <c r="X418" s="24">
        <f t="shared" si="98"/>
      </c>
    </row>
    <row r="419" spans="1:24" ht="12.75">
      <c r="A419" s="25">
        <f t="shared" si="87"/>
        <v>3.92999999999996</v>
      </c>
      <c r="B419" s="17">
        <f t="shared" si="88"/>
        <v>13.138840256686317</v>
      </c>
      <c r="C419" s="17">
        <f t="shared" si="89"/>
        <v>3.504260710786735</v>
      </c>
      <c r="D419" s="17">
        <f t="shared" si="90"/>
        <v>6.660488273202424E-09</v>
      </c>
      <c r="E419" s="2">
        <f t="shared" si="91"/>
        <v>2.23088165601771</v>
      </c>
      <c r="F419" s="24">
        <f t="shared" si="92"/>
        <v>0.2230000005175369</v>
      </c>
      <c r="G419" s="2">
        <f t="shared" si="85"/>
        <v>1.334778700329298</v>
      </c>
      <c r="H419" s="24">
        <f t="shared" si="93"/>
        <v>2.23088165601771</v>
      </c>
      <c r="I419" s="5">
        <f t="shared" si="94"/>
        <v>1.035073804445119E-09</v>
      </c>
      <c r="J419" s="16">
        <f t="shared" si="95"/>
        <v>4.140292331200612E-09</v>
      </c>
      <c r="K419" s="1" t="b">
        <f t="shared" si="96"/>
        <v>0</v>
      </c>
      <c r="L419" s="24">
        <f t="shared" si="86"/>
        <v>0</v>
      </c>
      <c r="W419" s="1">
        <f t="shared" si="97"/>
      </c>
      <c r="X419" s="24">
        <f t="shared" si="98"/>
      </c>
    </row>
    <row r="420" spans="1:24" ht="12.75">
      <c r="A420" s="25">
        <f t="shared" si="87"/>
        <v>3.93999999999996</v>
      </c>
      <c r="B420" s="17">
        <f t="shared" si="88"/>
        <v>13.173882863794518</v>
      </c>
      <c r="C420" s="17">
        <f t="shared" si="89"/>
        <v>3.50426071085334</v>
      </c>
      <c r="D420" s="17">
        <f t="shared" si="90"/>
        <v>6.301645554773749E-09</v>
      </c>
      <c r="E420" s="2">
        <f t="shared" si="91"/>
        <v>2.230881656060112</v>
      </c>
      <c r="F420" s="24">
        <f t="shared" si="92"/>
        <v>0.22300000048965377</v>
      </c>
      <c r="G420" s="2">
        <f t="shared" si="85"/>
        <v>1.3347787002159175</v>
      </c>
      <c r="H420" s="24">
        <f t="shared" si="93"/>
        <v>2.230881656060112</v>
      </c>
      <c r="I420" s="5">
        <f t="shared" si="94"/>
        <v>9.793075239628024E-10</v>
      </c>
      <c r="J420" s="16">
        <f t="shared" si="95"/>
        <v>3.917228541538975E-09</v>
      </c>
      <c r="K420" s="1" t="b">
        <f t="shared" si="96"/>
        <v>0</v>
      </c>
      <c r="L420" s="24">
        <f t="shared" si="86"/>
        <v>0</v>
      </c>
      <c r="W420" s="1">
        <f t="shared" si="97"/>
      </c>
      <c r="X420" s="24">
        <f t="shared" si="98"/>
      </c>
    </row>
    <row r="421" spans="1:24" ht="12.75">
      <c r="A421" s="25">
        <f t="shared" si="87"/>
        <v>3.9499999999999598</v>
      </c>
      <c r="B421" s="17">
        <f t="shared" si="88"/>
        <v>13.208925470903367</v>
      </c>
      <c r="C421" s="17">
        <f t="shared" si="89"/>
        <v>3.5042607109163564</v>
      </c>
      <c r="D421" s="17">
        <f t="shared" si="90"/>
        <v>5.9621371715667945E-09</v>
      </c>
      <c r="E421" s="2">
        <f t="shared" si="91"/>
        <v>2.23088165610023</v>
      </c>
      <c r="F421" s="24">
        <f t="shared" si="92"/>
        <v>0.22300000046327292</v>
      </c>
      <c r="G421" s="2">
        <f t="shared" si="85"/>
        <v>1.3347787001086457</v>
      </c>
      <c r="H421" s="24">
        <f t="shared" si="93"/>
        <v>2.23088165610023</v>
      </c>
      <c r="I421" s="5">
        <f t="shared" si="94"/>
        <v>9.265458400520288E-10</v>
      </c>
      <c r="J421" s="16">
        <f t="shared" si="95"/>
        <v>3.706183360208115E-09</v>
      </c>
      <c r="K421" s="1" t="b">
        <f t="shared" si="96"/>
        <v>0</v>
      </c>
      <c r="L421" s="24">
        <f t="shared" si="86"/>
        <v>0</v>
      </c>
      <c r="W421" s="1">
        <f t="shared" si="97"/>
      </c>
      <c r="X421" s="24">
        <f t="shared" si="98"/>
      </c>
    </row>
    <row r="422" spans="1:24" ht="12.75">
      <c r="A422" s="25">
        <f t="shared" si="87"/>
        <v>3.9599999999999596</v>
      </c>
      <c r="B422" s="17">
        <f t="shared" si="88"/>
        <v>13.243968078012829</v>
      </c>
      <c r="C422" s="17">
        <f t="shared" si="89"/>
        <v>3.5042607109759776</v>
      </c>
      <c r="D422" s="17">
        <f t="shared" si="90"/>
        <v>5.640917947147273E-09</v>
      </c>
      <c r="E422" s="2">
        <f t="shared" si="91"/>
        <v>2.2308816561381857</v>
      </c>
      <c r="F422" s="24">
        <f t="shared" si="92"/>
        <v>0.22300000043831356</v>
      </c>
      <c r="G422" s="2">
        <f t="shared" si="85"/>
        <v>1.3347787000071543</v>
      </c>
      <c r="H422" s="24">
        <f t="shared" si="93"/>
        <v>2.2308816561381857</v>
      </c>
      <c r="I422" s="5">
        <f t="shared" si="94"/>
        <v>8.766271042404128E-10</v>
      </c>
      <c r="J422" s="16">
        <f t="shared" si="95"/>
        <v>3.5065070846940216E-09</v>
      </c>
      <c r="K422" s="1" t="b">
        <f t="shared" si="96"/>
        <v>0</v>
      </c>
      <c r="L422" s="24">
        <f t="shared" si="86"/>
        <v>0</v>
      </c>
      <c r="W422" s="1">
        <f t="shared" si="97"/>
      </c>
      <c r="X422" s="24">
        <f t="shared" si="98"/>
      </c>
    </row>
    <row r="423" spans="1:24" ht="12.75">
      <c r="A423" s="25">
        <f t="shared" si="87"/>
        <v>3.9699999999999593</v>
      </c>
      <c r="B423" s="17">
        <f t="shared" si="88"/>
        <v>13.27901068512287</v>
      </c>
      <c r="C423" s="17">
        <f t="shared" si="89"/>
        <v>3.5042607110323867</v>
      </c>
      <c r="D423" s="17">
        <f t="shared" si="90"/>
        <v>5.337007001648964E-09</v>
      </c>
      <c r="E423" s="2">
        <f t="shared" si="91"/>
        <v>2.230881656174097</v>
      </c>
      <c r="F423" s="24">
        <f t="shared" si="92"/>
        <v>0.22300000041469875</v>
      </c>
      <c r="G423" s="2">
        <f t="shared" si="85"/>
        <v>1.33477869991113</v>
      </c>
      <c r="H423" s="24">
        <f t="shared" si="93"/>
        <v>2.230881656174097</v>
      </c>
      <c r="I423" s="5">
        <f t="shared" si="94"/>
        <v>8.293974951278926E-10</v>
      </c>
      <c r="J423" s="16">
        <f t="shared" si="95"/>
        <v>3.3175899805115705E-09</v>
      </c>
      <c r="K423" s="1" t="b">
        <f t="shared" si="96"/>
        <v>0</v>
      </c>
      <c r="L423" s="24">
        <f t="shared" si="86"/>
        <v>0</v>
      </c>
      <c r="W423" s="1">
        <f t="shared" si="97"/>
      </c>
      <c r="X423" s="24">
        <f t="shared" si="98"/>
      </c>
    </row>
    <row r="424" spans="1:24" ht="12.75">
      <c r="A424" s="25">
        <f t="shared" si="87"/>
        <v>3.979999999999959</v>
      </c>
      <c r="B424" s="17">
        <f t="shared" si="88"/>
        <v>13.31405329223346</v>
      </c>
      <c r="C424" s="17">
        <f t="shared" si="89"/>
        <v>3.504260711085757</v>
      </c>
      <c r="D424" s="17">
        <f t="shared" si="90"/>
        <v>5.049467748396986E-09</v>
      </c>
      <c r="E424" s="2">
        <f t="shared" si="91"/>
        <v>2.2308816562080733</v>
      </c>
      <c r="F424" s="24">
        <f t="shared" si="92"/>
        <v>0.2230000003923564</v>
      </c>
      <c r="G424" s="2">
        <f t="shared" si="85"/>
        <v>1.33477869982028</v>
      </c>
      <c r="H424" s="24">
        <f t="shared" si="93"/>
        <v>2.2308816562080733</v>
      </c>
      <c r="I424" s="5">
        <f t="shared" si="94"/>
        <v>7.847127947435695E-10</v>
      </c>
      <c r="J424" s="16">
        <f t="shared" si="95"/>
        <v>3.1388498467066483E-09</v>
      </c>
      <c r="K424" s="1" t="b">
        <f t="shared" si="96"/>
        <v>0</v>
      </c>
      <c r="L424" s="24">
        <f t="shared" si="86"/>
        <v>0</v>
      </c>
      <c r="W424" s="1">
        <f t="shared" si="97"/>
      </c>
      <c r="X424" s="24">
        <f t="shared" si="98"/>
      </c>
    </row>
    <row r="425" spans="1:24" ht="12.75">
      <c r="A425" s="25">
        <f t="shared" si="87"/>
        <v>3.989999999999959</v>
      </c>
      <c r="B425" s="17">
        <f t="shared" si="88"/>
        <v>13.34909589934457</v>
      </c>
      <c r="C425" s="17">
        <f t="shared" si="89"/>
        <v>3.5042607111362516</v>
      </c>
      <c r="D425" s="17">
        <f t="shared" si="90"/>
        <v>4.7774186100024704E-09</v>
      </c>
      <c r="E425" s="2">
        <f t="shared" si="91"/>
        <v>2.230881656240219</v>
      </c>
      <c r="F425" s="24">
        <f t="shared" si="92"/>
        <v>0.22300000037121773</v>
      </c>
      <c r="G425" s="2">
        <f t="shared" si="85"/>
        <v>1.3347786997343243</v>
      </c>
      <c r="H425" s="24">
        <f t="shared" si="93"/>
        <v>2.230881656240219</v>
      </c>
      <c r="I425" s="5">
        <f t="shared" si="94"/>
        <v>7.424354464546923E-10</v>
      </c>
      <c r="J425" s="16">
        <f t="shared" si="95"/>
        <v>2.9697386771943E-09</v>
      </c>
      <c r="K425" s="1" t="b">
        <f t="shared" si="96"/>
        <v>0</v>
      </c>
      <c r="L425" s="24">
        <f t="shared" si="86"/>
        <v>0</v>
      </c>
      <c r="W425" s="1">
        <f t="shared" si="97"/>
      </c>
      <c r="X425" s="24">
        <f t="shared" si="98"/>
      </c>
    </row>
    <row r="426" spans="1:24" ht="12.75">
      <c r="A426" s="25">
        <f t="shared" si="87"/>
        <v>3.9999999999999587</v>
      </c>
      <c r="B426" s="17">
        <f t="shared" si="88"/>
        <v>13.384138506456171</v>
      </c>
      <c r="C426" s="17">
        <f t="shared" si="89"/>
        <v>3.504260711184026</v>
      </c>
      <c r="D426" s="17">
        <f t="shared" si="90"/>
        <v>4.520029089127853E-09</v>
      </c>
      <c r="E426" s="2">
        <f t="shared" si="91"/>
        <v>2.2308816562706335</v>
      </c>
      <c r="F426" s="24">
        <f t="shared" si="92"/>
        <v>0.22300000035121753</v>
      </c>
      <c r="G426" s="2">
        <f t="shared" si="85"/>
        <v>1.3347786996529982</v>
      </c>
      <c r="H426" s="24">
        <f t="shared" si="93"/>
        <v>2.2308816562706335</v>
      </c>
      <c r="I426" s="5">
        <f t="shared" si="94"/>
        <v>7.024350545670188E-10</v>
      </c>
      <c r="J426" s="16">
        <f t="shared" si="95"/>
        <v>2.8097402182680753E-09</v>
      </c>
      <c r="K426" s="1" t="b">
        <f t="shared" si="96"/>
        <v>0</v>
      </c>
      <c r="L426" s="24">
        <f t="shared" si="86"/>
        <v>0</v>
      </c>
      <c r="W426" s="1">
        <f t="shared" si="97"/>
      </c>
      <c r="X426" s="24">
        <f t="shared" si="98"/>
      </c>
    </row>
    <row r="427" spans="1:24" ht="12.75">
      <c r="A427" s="25">
        <f t="shared" si="87"/>
        <v>4.009999999999959</v>
      </c>
      <c r="B427" s="17">
        <f t="shared" si="88"/>
        <v>13.419181113568238</v>
      </c>
      <c r="C427" s="17">
        <f t="shared" si="89"/>
        <v>3.504260711229226</v>
      </c>
      <c r="D427" s="17">
        <f t="shared" si="90"/>
        <v>4.276507266376406E-09</v>
      </c>
      <c r="E427" s="2">
        <f t="shared" si="91"/>
        <v>2.2308816562994087</v>
      </c>
      <c r="F427" s="24">
        <f t="shared" si="92"/>
        <v>0.22300000033229528</v>
      </c>
      <c r="G427" s="2">
        <f t="shared" si="85"/>
        <v>1.334778699576055</v>
      </c>
      <c r="H427" s="24">
        <f t="shared" si="93"/>
        <v>2.2308816562994087</v>
      </c>
      <c r="I427" s="5">
        <f t="shared" si="94"/>
        <v>6.645905492597137E-10</v>
      </c>
      <c r="J427" s="16">
        <f t="shared" si="95"/>
        <v>2.658362197038855E-09</v>
      </c>
      <c r="K427" s="1" t="b">
        <f t="shared" si="96"/>
        <v>0</v>
      </c>
      <c r="L427" s="24">
        <f t="shared" si="86"/>
        <v>0</v>
      </c>
      <c r="W427" s="1">
        <f t="shared" si="97"/>
      </c>
      <c r="X427" s="24">
        <f t="shared" si="98"/>
      </c>
    </row>
    <row r="428" spans="1:24" ht="12.75">
      <c r="A428" s="25">
        <f t="shared" si="87"/>
        <v>4.019999999999959</v>
      </c>
      <c r="B428" s="17">
        <f t="shared" si="88"/>
        <v>13.454223720680744</v>
      </c>
      <c r="C428" s="17">
        <f t="shared" si="89"/>
        <v>3.504260711271991</v>
      </c>
      <c r="D428" s="17">
        <f t="shared" si="90"/>
        <v>4.0461044439332734E-09</v>
      </c>
      <c r="E428" s="2">
        <f t="shared" si="91"/>
        <v>2.2308816563266336</v>
      </c>
      <c r="F428" s="24">
        <f t="shared" si="92"/>
        <v>0.2230000003143926</v>
      </c>
      <c r="G428" s="2">
        <f t="shared" si="85"/>
        <v>1.334778699503258</v>
      </c>
      <c r="H428" s="24">
        <f t="shared" si="93"/>
        <v>2.2308816563266336</v>
      </c>
      <c r="I428" s="5">
        <f t="shared" si="94"/>
        <v>6.287851905817377E-10</v>
      </c>
      <c r="J428" s="16">
        <f t="shared" si="95"/>
        <v>2.515139208014716E-09</v>
      </c>
      <c r="K428" s="1" t="b">
        <f t="shared" si="96"/>
        <v>0</v>
      </c>
      <c r="L428" s="24">
        <f t="shared" si="86"/>
        <v>0</v>
      </c>
      <c r="W428" s="1">
        <f t="shared" si="97"/>
      </c>
      <c r="X428" s="24">
        <f t="shared" si="98"/>
      </c>
    </row>
    <row r="429" spans="1:24" ht="12.75">
      <c r="A429" s="25">
        <f t="shared" si="87"/>
        <v>4.0299999999999585</v>
      </c>
      <c r="B429" s="17">
        <f t="shared" si="88"/>
        <v>13.489266327793667</v>
      </c>
      <c r="C429" s="17">
        <f t="shared" si="89"/>
        <v>3.504260711312452</v>
      </c>
      <c r="D429" s="17">
        <f t="shared" si="90"/>
        <v>3.828115859971781E-09</v>
      </c>
      <c r="E429" s="2">
        <f t="shared" si="91"/>
        <v>2.230881656352392</v>
      </c>
      <c r="F429" s="24">
        <f t="shared" si="92"/>
        <v>0.22300000029745415</v>
      </c>
      <c r="G429" s="2">
        <f t="shared" si="85"/>
        <v>1.3347786994343815</v>
      </c>
      <c r="H429" s="24">
        <f t="shared" si="93"/>
        <v>2.230881656352392</v>
      </c>
      <c r="I429" s="5">
        <f t="shared" si="94"/>
        <v>5.949082892975355E-10</v>
      </c>
      <c r="J429" s="16">
        <f t="shared" si="95"/>
        <v>2.379633157190142E-09</v>
      </c>
      <c r="K429" s="1" t="b">
        <f t="shared" si="96"/>
        <v>0</v>
      </c>
      <c r="L429" s="24">
        <f t="shared" si="86"/>
        <v>0</v>
      </c>
      <c r="W429" s="1">
        <f t="shared" si="97"/>
      </c>
      <c r="X429" s="24">
        <f t="shared" si="98"/>
      </c>
    </row>
    <row r="430" spans="1:24" ht="12.75">
      <c r="A430" s="25">
        <f t="shared" si="87"/>
        <v>4.039999999999958</v>
      </c>
      <c r="B430" s="17">
        <f t="shared" si="88"/>
        <v>13.524308934906983</v>
      </c>
      <c r="C430" s="17">
        <f t="shared" si="89"/>
        <v>3.5042607113507334</v>
      </c>
      <c r="D430" s="17">
        <f t="shared" si="90"/>
        <v>3.6218696153555992E-09</v>
      </c>
      <c r="E430" s="2">
        <f t="shared" si="91"/>
        <v>2.230881656376763</v>
      </c>
      <c r="F430" s="24">
        <f t="shared" si="92"/>
        <v>0.2230000002814283</v>
      </c>
      <c r="G430" s="2">
        <f t="shared" si="85"/>
        <v>1.3347786993692161</v>
      </c>
      <c r="H430" s="24">
        <f t="shared" si="93"/>
        <v>2.230881656376763</v>
      </c>
      <c r="I430" s="5">
        <f t="shared" si="94"/>
        <v>5.628565946658171E-10</v>
      </c>
      <c r="J430" s="16">
        <f t="shared" si="95"/>
        <v>2.2514263786632682E-09</v>
      </c>
      <c r="K430" s="1" t="b">
        <f t="shared" si="96"/>
        <v>0</v>
      </c>
      <c r="L430" s="24">
        <f t="shared" si="86"/>
        <v>0</v>
      </c>
      <c r="W430" s="1">
        <f t="shared" si="97"/>
      </c>
      <c r="X430" s="24">
        <f t="shared" si="98"/>
      </c>
    </row>
    <row r="431" spans="1:24" ht="12.75">
      <c r="A431" s="25">
        <f t="shared" si="87"/>
        <v>4.049999999999958</v>
      </c>
      <c r="B431" s="17">
        <f t="shared" si="88"/>
        <v>13.559351542020671</v>
      </c>
      <c r="C431" s="17">
        <f t="shared" si="89"/>
        <v>3.504260711386952</v>
      </c>
      <c r="D431" s="17">
        <f t="shared" si="90"/>
        <v>3.4267356037176453E-09</v>
      </c>
      <c r="E431" s="2">
        <f t="shared" si="91"/>
        <v>2.23088165639982</v>
      </c>
      <c r="F431" s="24">
        <f t="shared" si="92"/>
        <v>0.2230000002662661</v>
      </c>
      <c r="G431" s="2">
        <f t="shared" si="85"/>
        <v>1.3347786993075625</v>
      </c>
      <c r="H431" s="24">
        <f t="shared" si="93"/>
        <v>2.23088165639982</v>
      </c>
      <c r="I431" s="5">
        <f t="shared" si="94"/>
        <v>5.325321850158105E-10</v>
      </c>
      <c r="J431" s="16">
        <f t="shared" si="95"/>
        <v>2.1301271857510073E-09</v>
      </c>
      <c r="K431" s="1" t="b">
        <f t="shared" si="96"/>
        <v>0</v>
      </c>
      <c r="L431" s="24">
        <f t="shared" si="86"/>
        <v>0</v>
      </c>
      <c r="W431" s="1">
        <f t="shared" si="97"/>
      </c>
      <c r="X431" s="24">
        <f t="shared" si="98"/>
      </c>
    </row>
    <row r="432" spans="1:24" ht="12.75">
      <c r="A432" s="25">
        <f t="shared" si="87"/>
        <v>4.059999999999958</v>
      </c>
      <c r="B432" s="17">
        <f t="shared" si="88"/>
        <v>13.594394149134713</v>
      </c>
      <c r="C432" s="17">
        <f t="shared" si="89"/>
        <v>3.504260711421219</v>
      </c>
      <c r="D432" s="17">
        <f t="shared" si="90"/>
        <v>3.2421155097717143E-09</v>
      </c>
      <c r="E432" s="2">
        <f t="shared" si="91"/>
        <v>2.2308816564216354</v>
      </c>
      <c r="F432" s="24">
        <f t="shared" si="92"/>
        <v>0.22300000025192065</v>
      </c>
      <c r="G432" s="2">
        <f t="shared" si="85"/>
        <v>1.33477869924923</v>
      </c>
      <c r="H432" s="24">
        <f t="shared" si="93"/>
        <v>2.2308816564216354</v>
      </c>
      <c r="I432" s="5">
        <f t="shared" si="94"/>
        <v>5.038413020130861E-10</v>
      </c>
      <c r="J432" s="16">
        <f t="shared" si="95"/>
        <v>2.01536365374011E-09</v>
      </c>
      <c r="K432" s="1" t="b">
        <f t="shared" si="96"/>
        <v>0</v>
      </c>
      <c r="L432" s="24">
        <f t="shared" si="86"/>
        <v>0</v>
      </c>
      <c r="W432" s="1">
        <f t="shared" si="97"/>
      </c>
      <c r="X432" s="24">
        <f t="shared" si="98"/>
      </c>
    </row>
    <row r="433" spans="1:24" ht="12.75">
      <c r="A433" s="25">
        <f t="shared" si="87"/>
        <v>4.069999999999958</v>
      </c>
      <c r="B433" s="17">
        <f t="shared" si="88"/>
        <v>13.629436756249087</v>
      </c>
      <c r="C433" s="17">
        <f t="shared" si="89"/>
        <v>3.5042607114536404</v>
      </c>
      <c r="D433" s="17">
        <f t="shared" si="90"/>
        <v>3.0674413804998576E-09</v>
      </c>
      <c r="E433" s="2">
        <f t="shared" si="91"/>
        <v>2.2308816564422753</v>
      </c>
      <c r="F433" s="24">
        <f t="shared" si="92"/>
        <v>0.22300000023834804</v>
      </c>
      <c r="G433" s="2">
        <f t="shared" si="85"/>
        <v>1.33477869919404</v>
      </c>
      <c r="H433" s="24">
        <f t="shared" si="93"/>
        <v>2.2308816564422753</v>
      </c>
      <c r="I433" s="5">
        <f t="shared" si="94"/>
        <v>4.766960715052448E-10</v>
      </c>
      <c r="J433" s="16">
        <f t="shared" si="95"/>
        <v>1.906782731708745E-09</v>
      </c>
      <c r="K433" s="1" t="b">
        <f t="shared" si="96"/>
        <v>0</v>
      </c>
      <c r="L433" s="24">
        <f t="shared" si="86"/>
        <v>0</v>
      </c>
      <c r="W433" s="1">
        <f t="shared" si="97"/>
      </c>
      <c r="X433" s="24">
        <f t="shared" si="98"/>
      </c>
    </row>
    <row r="434" spans="1:24" ht="12.75">
      <c r="A434" s="25">
        <f t="shared" si="87"/>
        <v>4.079999999999957</v>
      </c>
      <c r="B434" s="17">
        <f t="shared" si="88"/>
        <v>13.664479363363776</v>
      </c>
      <c r="C434" s="17">
        <f t="shared" si="89"/>
        <v>3.504260711484315</v>
      </c>
      <c r="D434" s="17">
        <f t="shared" si="90"/>
        <v>2.9021799115902525E-09</v>
      </c>
      <c r="E434" s="2">
        <f t="shared" si="91"/>
        <v>2.2308816564618033</v>
      </c>
      <c r="F434" s="24">
        <f t="shared" si="92"/>
        <v>0.2230000002255068</v>
      </c>
      <c r="G434" s="2">
        <f t="shared" si="85"/>
        <v>1.3347786991418242</v>
      </c>
      <c r="H434" s="24">
        <f t="shared" si="93"/>
        <v>2.2308816564618033</v>
      </c>
      <c r="I434" s="5">
        <f t="shared" si="94"/>
        <v>4.510136153434985E-10</v>
      </c>
      <c r="J434" s="16">
        <f t="shared" si="95"/>
        <v>1.8040529070617595E-09</v>
      </c>
      <c r="K434" s="1" t="b">
        <f t="shared" si="96"/>
        <v>0</v>
      </c>
      <c r="L434" s="24">
        <f t="shared" si="86"/>
        <v>0</v>
      </c>
      <c r="W434" s="1">
        <f t="shared" si="97"/>
      </c>
      <c r="X434" s="24">
        <f t="shared" si="98"/>
      </c>
    </row>
    <row r="435" spans="1:24" ht="12.75">
      <c r="A435" s="25">
        <f t="shared" si="87"/>
        <v>4.089999999999957</v>
      </c>
      <c r="B435" s="17">
        <f t="shared" si="88"/>
        <v>13.699521970478765</v>
      </c>
      <c r="C435" s="17">
        <f t="shared" si="89"/>
        <v>3.5042607115133366</v>
      </c>
      <c r="D435" s="17">
        <f t="shared" si="90"/>
        <v>2.7458213741393677E-09</v>
      </c>
      <c r="E435" s="2">
        <f t="shared" si="91"/>
        <v>2.230881656480279</v>
      </c>
      <c r="F435" s="24">
        <f t="shared" si="92"/>
        <v>0.22300000021335717</v>
      </c>
      <c r="G435" s="2">
        <f t="shared" si="85"/>
        <v>1.3347786990924204</v>
      </c>
      <c r="H435" s="24">
        <f t="shared" si="93"/>
        <v>2.230881656480279</v>
      </c>
      <c r="I435" s="5">
        <f t="shared" si="94"/>
        <v>4.267143305369814E-10</v>
      </c>
      <c r="J435" s="16">
        <f t="shared" si="95"/>
        <v>1.7068573221479255E-09</v>
      </c>
      <c r="K435" s="1" t="b">
        <f t="shared" si="96"/>
        <v>0</v>
      </c>
      <c r="L435" s="24">
        <f t="shared" si="86"/>
        <v>0</v>
      </c>
      <c r="W435" s="1">
        <f t="shared" si="97"/>
      </c>
      <c r="X435" s="24">
        <f t="shared" si="98"/>
      </c>
    </row>
    <row r="436" spans="1:24" ht="12.75">
      <c r="A436" s="25">
        <f t="shared" si="87"/>
        <v>4.099999999999957</v>
      </c>
      <c r="B436" s="17">
        <f t="shared" si="88"/>
        <v>13.734564577594035</v>
      </c>
      <c r="C436" s="17">
        <f t="shared" si="89"/>
        <v>3.5042607115407947</v>
      </c>
      <c r="D436" s="17">
        <f t="shared" si="90"/>
        <v>2.5978874731213963E-09</v>
      </c>
      <c r="E436" s="2">
        <f t="shared" si="91"/>
        <v>2.2308816564977594</v>
      </c>
      <c r="F436" s="24">
        <f t="shared" si="92"/>
        <v>0.22300000020186234</v>
      </c>
      <c r="G436" s="2">
        <f t="shared" si="85"/>
        <v>1.3347786990456794</v>
      </c>
      <c r="H436" s="24">
        <f t="shared" si="93"/>
        <v>2.2308816564977594</v>
      </c>
      <c r="I436" s="5">
        <f t="shared" si="94"/>
        <v>4.037246648103121E-10</v>
      </c>
      <c r="J436" s="16">
        <f t="shared" si="95"/>
        <v>1.6148986592412484E-09</v>
      </c>
      <c r="K436" s="1" t="b">
        <f t="shared" si="96"/>
        <v>0</v>
      </c>
      <c r="L436" s="24">
        <f t="shared" si="86"/>
        <v>0</v>
      </c>
      <c r="W436" s="1">
        <f t="shared" si="97"/>
      </c>
      <c r="X436" s="24">
        <f t="shared" si="98"/>
      </c>
    </row>
    <row r="437" spans="1:24" ht="12.75">
      <c r="A437" s="25">
        <f t="shared" si="87"/>
        <v>4.109999999999957</v>
      </c>
      <c r="B437" s="17">
        <f t="shared" si="88"/>
        <v>13.769607184709573</v>
      </c>
      <c r="C437" s="17">
        <f t="shared" si="89"/>
        <v>3.5042607115667734</v>
      </c>
      <c r="D437" s="17">
        <f t="shared" si="90"/>
        <v>2.457922060106199E-09</v>
      </c>
      <c r="E437" s="2">
        <f t="shared" si="91"/>
        <v>2.230881656514298</v>
      </c>
      <c r="F437" s="24">
        <f t="shared" si="92"/>
        <v>0.22300000019098667</v>
      </c>
      <c r="G437" s="2">
        <f t="shared" si="85"/>
        <v>1.3347786990014558</v>
      </c>
      <c r="H437" s="24">
        <f t="shared" si="93"/>
        <v>2.230881656514298</v>
      </c>
      <c r="I437" s="5">
        <f t="shared" si="94"/>
        <v>3.8197334184530973E-10</v>
      </c>
      <c r="J437" s="16">
        <f t="shared" si="95"/>
        <v>1.527893367381239E-09</v>
      </c>
      <c r="K437" s="1" t="b">
        <f t="shared" si="96"/>
        <v>0</v>
      </c>
      <c r="L437" s="24">
        <f t="shared" si="86"/>
        <v>0</v>
      </c>
      <c r="W437" s="1">
        <f t="shared" si="97"/>
      </c>
      <c r="X437" s="24">
        <f t="shared" si="98"/>
      </c>
    </row>
    <row r="438" spans="1:24" ht="12.75">
      <c r="A438" s="25">
        <f t="shared" si="87"/>
        <v>4.119999999999957</v>
      </c>
      <c r="B438" s="17">
        <f t="shared" si="88"/>
        <v>13.804649791825364</v>
      </c>
      <c r="C438" s="17">
        <f t="shared" si="89"/>
        <v>3.5042607115913524</v>
      </c>
      <c r="D438" s="17">
        <f t="shared" si="90"/>
        <v>2.32550042054136E-09</v>
      </c>
      <c r="E438" s="2">
        <f t="shared" si="91"/>
        <v>2.2308816565299456</v>
      </c>
      <c r="F438" s="24">
        <f t="shared" si="92"/>
        <v>0.22300000018069718</v>
      </c>
      <c r="G438" s="2">
        <f t="shared" si="85"/>
        <v>1.334778698959616</v>
      </c>
      <c r="H438" s="24">
        <f t="shared" si="93"/>
        <v>2.2308816565299456</v>
      </c>
      <c r="I438" s="5">
        <f t="shared" si="94"/>
        <v>3.613943588831603E-10</v>
      </c>
      <c r="J438" s="16">
        <f t="shared" si="95"/>
        <v>1.4455774355326412E-09</v>
      </c>
      <c r="K438" s="1" t="b">
        <f t="shared" si="96"/>
        <v>0</v>
      </c>
      <c r="L438" s="24">
        <f t="shared" si="86"/>
        <v>0</v>
      </c>
      <c r="W438" s="1">
        <f t="shared" si="97"/>
      </c>
      <c r="X438" s="24">
        <f t="shared" si="98"/>
      </c>
    </row>
    <row r="439" spans="1:24" ht="12.75">
      <c r="A439" s="25">
        <f t="shared" si="87"/>
        <v>4.129999999999956</v>
      </c>
      <c r="B439" s="17">
        <f t="shared" si="88"/>
        <v>13.839692398941393</v>
      </c>
      <c r="C439" s="17">
        <f t="shared" si="89"/>
        <v>3.5042607116146076</v>
      </c>
      <c r="D439" s="17">
        <f t="shared" si="90"/>
        <v>2.2002092703754528E-09</v>
      </c>
      <c r="E439" s="2">
        <f t="shared" si="91"/>
        <v>2.2308816565447502</v>
      </c>
      <c r="F439" s="24">
        <f t="shared" si="92"/>
        <v>0.22300000017096175</v>
      </c>
      <c r="G439" s="2">
        <f t="shared" si="85"/>
        <v>1.3347786989200292</v>
      </c>
      <c r="H439" s="24">
        <f t="shared" si="93"/>
        <v>2.2308816565447502</v>
      </c>
      <c r="I439" s="5">
        <f t="shared" si="94"/>
        <v>3.419234895218892E-10</v>
      </c>
      <c r="J439" s="16">
        <f t="shared" si="95"/>
        <v>1.3676939580875569E-09</v>
      </c>
      <c r="K439" s="1" t="b">
        <f t="shared" si="96"/>
        <v>0</v>
      </c>
      <c r="L439" s="24">
        <f t="shared" si="86"/>
        <v>0</v>
      </c>
      <c r="W439" s="1">
        <f t="shared" si="97"/>
      </c>
      <c r="X439" s="24">
        <f t="shared" si="98"/>
      </c>
    </row>
    <row r="440" spans="1:24" ht="12.75">
      <c r="A440" s="25">
        <f t="shared" si="87"/>
        <v>4.139999999999956</v>
      </c>
      <c r="B440" s="17">
        <f t="shared" si="88"/>
        <v>13.87473500605765</v>
      </c>
      <c r="C440" s="17">
        <f t="shared" si="89"/>
        <v>3.5042607116366096</v>
      </c>
      <c r="D440" s="17">
        <f t="shared" si="90"/>
        <v>2.0816696170600225E-09</v>
      </c>
      <c r="E440" s="2">
        <f t="shared" si="91"/>
        <v>2.2308816565587573</v>
      </c>
      <c r="F440" s="24">
        <f t="shared" si="92"/>
        <v>0.22300000016175092</v>
      </c>
      <c r="G440" s="2">
        <f t="shared" si="85"/>
        <v>1.3347786988825754</v>
      </c>
      <c r="H440" s="24">
        <f t="shared" si="93"/>
        <v>2.2308816565587573</v>
      </c>
      <c r="I440" s="5">
        <f t="shared" si="94"/>
        <v>3.2350183643004016E-10</v>
      </c>
      <c r="J440" s="16">
        <f t="shared" si="95"/>
        <v>1.2940073457201606E-09</v>
      </c>
      <c r="K440" s="1" t="b">
        <f t="shared" si="96"/>
        <v>0</v>
      </c>
      <c r="L440" s="24">
        <f t="shared" si="86"/>
        <v>0</v>
      </c>
      <c r="W440" s="1">
        <f t="shared" si="97"/>
      </c>
      <c r="X440" s="24">
        <f t="shared" si="98"/>
      </c>
    </row>
    <row r="441" spans="1:24" ht="12.75">
      <c r="A441" s="25">
        <f t="shared" si="87"/>
        <v>4.149999999999956</v>
      </c>
      <c r="B441" s="17">
        <f t="shared" si="88"/>
        <v>13.90977761317412</v>
      </c>
      <c r="C441" s="17">
        <f t="shared" si="89"/>
        <v>3.5042607116574263</v>
      </c>
      <c r="D441" s="17">
        <f t="shared" si="90"/>
        <v>1.969516756172851E-09</v>
      </c>
      <c r="E441" s="2">
        <f t="shared" si="91"/>
        <v>2.2308816565720093</v>
      </c>
      <c r="F441" s="24">
        <f t="shared" si="92"/>
        <v>0.22300000015303653</v>
      </c>
      <c r="G441" s="2">
        <f t="shared" si="85"/>
        <v>1.3347786988471402</v>
      </c>
      <c r="H441" s="24">
        <f t="shared" si="93"/>
        <v>2.2308816565720093</v>
      </c>
      <c r="I441" s="5">
        <f t="shared" si="94"/>
        <v>3.0607305578911337E-10</v>
      </c>
      <c r="J441" s="16">
        <f t="shared" si="95"/>
        <v>1.224290890888824E-09</v>
      </c>
      <c r="K441" s="1" t="b">
        <f t="shared" si="96"/>
        <v>0</v>
      </c>
      <c r="L441" s="24">
        <f t="shared" si="86"/>
        <v>0</v>
      </c>
      <c r="W441" s="1">
        <f t="shared" si="97"/>
      </c>
      <c r="X441" s="24">
        <f t="shared" si="98"/>
      </c>
    </row>
    <row r="442" spans="1:24" ht="12.75">
      <c r="A442" s="25">
        <f t="shared" si="87"/>
        <v>4.159999999999956</v>
      </c>
      <c r="B442" s="17">
        <f t="shared" si="88"/>
        <v>13.944820220290792</v>
      </c>
      <c r="C442" s="17">
        <f t="shared" si="89"/>
        <v>3.5042607116771216</v>
      </c>
      <c r="D442" s="17">
        <f t="shared" si="90"/>
        <v>1.863405272262142E-09</v>
      </c>
      <c r="E442" s="2">
        <f t="shared" si="91"/>
        <v>2.2308816565845477</v>
      </c>
      <c r="F442" s="24">
        <f t="shared" si="92"/>
        <v>0.22300000014479143</v>
      </c>
      <c r="G442" s="2">
        <f t="shared" si="85"/>
        <v>1.3347786988136134</v>
      </c>
      <c r="H442" s="24">
        <f t="shared" si="93"/>
        <v>2.2308816565845477</v>
      </c>
      <c r="I442" s="5">
        <f t="shared" si="94"/>
        <v>2.895828576932047E-10</v>
      </c>
      <c r="J442" s="16">
        <f t="shared" si="95"/>
        <v>1.1583298764605843E-09</v>
      </c>
      <c r="K442" s="1" t="b">
        <f t="shared" si="96"/>
        <v>0</v>
      </c>
      <c r="L442" s="24">
        <f t="shared" si="86"/>
        <v>0</v>
      </c>
      <c r="W442" s="1">
        <f t="shared" si="97"/>
      </c>
      <c r="X442" s="24">
        <f t="shared" si="98"/>
      </c>
    </row>
    <row r="443" spans="1:24" ht="12.75">
      <c r="A443" s="25">
        <f t="shared" si="87"/>
        <v>4.1699999999999555</v>
      </c>
      <c r="B443" s="17">
        <f t="shared" si="88"/>
        <v>13.979862827407656</v>
      </c>
      <c r="C443" s="17">
        <f t="shared" si="89"/>
        <v>3.5042607116957556</v>
      </c>
      <c r="D443" s="17">
        <f t="shared" si="90"/>
        <v>1.7630118964717669E-09</v>
      </c>
      <c r="E443" s="2">
        <f t="shared" si="91"/>
        <v>2.2308816565964107</v>
      </c>
      <c r="F443" s="24">
        <f t="shared" si="92"/>
        <v>0.22300000013699062</v>
      </c>
      <c r="G443" s="2">
        <f t="shared" si="85"/>
        <v>1.3347786987818933</v>
      </c>
      <c r="H443" s="24">
        <f t="shared" si="93"/>
        <v>2.2308816565964107</v>
      </c>
      <c r="I443" s="5">
        <f t="shared" si="94"/>
        <v>2.7398122659505475E-10</v>
      </c>
      <c r="J443" s="16">
        <f t="shared" si="95"/>
        <v>1.0959233520679845E-09</v>
      </c>
      <c r="K443" s="1" t="b">
        <f t="shared" si="96"/>
        <v>0</v>
      </c>
      <c r="L443" s="24">
        <f t="shared" si="86"/>
        <v>0</v>
      </c>
      <c r="W443" s="1">
        <f t="shared" si="97"/>
      </c>
      <c r="X443" s="24">
        <f t="shared" si="98"/>
      </c>
    </row>
    <row r="444" spans="1:24" ht="12.75">
      <c r="A444" s="25">
        <f t="shared" si="87"/>
        <v>4.179999999999955</v>
      </c>
      <c r="B444" s="17">
        <f t="shared" si="88"/>
        <v>14.014905434524701</v>
      </c>
      <c r="C444" s="17">
        <f t="shared" si="89"/>
        <v>3.5042607117133855</v>
      </c>
      <c r="D444" s="17">
        <f t="shared" si="90"/>
        <v>1.668027648071835E-09</v>
      </c>
      <c r="E444" s="2">
        <f t="shared" si="91"/>
        <v>2.230881656607634</v>
      </c>
      <c r="F444" s="24">
        <f t="shared" si="92"/>
        <v>0.2230000001296101</v>
      </c>
      <c r="G444" s="2">
        <f t="shared" si="85"/>
        <v>1.3347786987518822</v>
      </c>
      <c r="H444" s="24">
        <f t="shared" si="93"/>
        <v>2.230881656607634</v>
      </c>
      <c r="I444" s="5">
        <f t="shared" si="94"/>
        <v>2.5922020085999975E-10</v>
      </c>
      <c r="J444" s="16">
        <f t="shared" si="95"/>
        <v>1.0368792491277645E-09</v>
      </c>
      <c r="K444" s="1" t="b">
        <f t="shared" si="96"/>
        <v>0</v>
      </c>
      <c r="L444" s="24">
        <f t="shared" si="86"/>
        <v>0</v>
      </c>
      <c r="W444" s="1">
        <f t="shared" si="97"/>
      </c>
      <c r="X444" s="24">
        <f t="shared" si="98"/>
      </c>
    </row>
    <row r="445" spans="1:24" ht="12.75">
      <c r="A445" s="25">
        <f t="shared" si="87"/>
        <v>4.189999999999955</v>
      </c>
      <c r="B445" s="17">
        <f t="shared" si="88"/>
        <v>14.049948041641919</v>
      </c>
      <c r="C445" s="17">
        <f t="shared" si="89"/>
        <v>3.504260711730066</v>
      </c>
      <c r="D445" s="17">
        <f t="shared" si="90"/>
        <v>1.578159977677629E-09</v>
      </c>
      <c r="E445" s="2">
        <f t="shared" si="91"/>
        <v>2.230881656618253</v>
      </c>
      <c r="F445" s="24">
        <f t="shared" si="92"/>
        <v>0.22300000012262716</v>
      </c>
      <c r="G445" s="2">
        <f t="shared" si="85"/>
        <v>1.3347786987234875</v>
      </c>
      <c r="H445" s="24">
        <f t="shared" si="93"/>
        <v>2.230881656618253</v>
      </c>
      <c r="I445" s="5">
        <f t="shared" si="94"/>
        <v>2.452543168551813E-10</v>
      </c>
      <c r="J445" s="16">
        <f t="shared" si="95"/>
        <v>9.810157131084907E-10</v>
      </c>
      <c r="K445" s="1" t="b">
        <f t="shared" si="96"/>
        <v>0</v>
      </c>
      <c r="L445" s="24">
        <f t="shared" si="86"/>
        <v>0</v>
      </c>
      <c r="W445" s="1">
        <f t="shared" si="97"/>
      </c>
      <c r="X445" s="24">
        <f t="shared" si="98"/>
      </c>
    </row>
    <row r="446" spans="1:24" ht="12.75">
      <c r="A446" s="25">
        <f t="shared" si="87"/>
        <v>4.199999999999955</v>
      </c>
      <c r="B446" s="17">
        <f t="shared" si="88"/>
        <v>14.084990648759298</v>
      </c>
      <c r="C446" s="17">
        <f t="shared" si="89"/>
        <v>3.5042607117458475</v>
      </c>
      <c r="D446" s="17">
        <f t="shared" si="90"/>
        <v>1.4931338388590732E-09</v>
      </c>
      <c r="E446" s="2">
        <f t="shared" si="91"/>
        <v>2.2308816566283003</v>
      </c>
      <c r="F446" s="24">
        <f t="shared" si="92"/>
        <v>0.22300000011602042</v>
      </c>
      <c r="G446" s="2">
        <f t="shared" si="85"/>
        <v>1.3347786986966226</v>
      </c>
      <c r="H446" s="24">
        <f t="shared" si="93"/>
        <v>2.2308816566283003</v>
      </c>
      <c r="I446" s="5">
        <f t="shared" si="94"/>
        <v>2.320408309941513E-10</v>
      </c>
      <c r="J446" s="16">
        <f t="shared" si="95"/>
        <v>9.281617696643707E-10</v>
      </c>
      <c r="K446" s="1" t="b">
        <f t="shared" si="96"/>
        <v>0</v>
      </c>
      <c r="L446" s="24">
        <f t="shared" si="86"/>
        <v>0</v>
      </c>
      <c r="W446" s="1">
        <f t="shared" si="97"/>
      </c>
      <c r="X446" s="24">
        <f t="shared" si="98"/>
      </c>
    </row>
    <row r="447" spans="1:24" ht="12.75">
      <c r="A447" s="25">
        <f t="shared" si="87"/>
        <v>4.209999999999955</v>
      </c>
      <c r="B447" s="17">
        <f t="shared" si="88"/>
        <v>14.120033255876832</v>
      </c>
      <c r="C447" s="17">
        <f t="shared" si="89"/>
        <v>3.5042607117607787</v>
      </c>
      <c r="D447" s="17">
        <f t="shared" si="90"/>
        <v>1.4126906165312647E-09</v>
      </c>
      <c r="E447" s="2">
        <f t="shared" si="91"/>
        <v>2.2308816566378056</v>
      </c>
      <c r="F447" s="24">
        <f t="shared" si="92"/>
        <v>0.22300000010976978</v>
      </c>
      <c r="G447" s="2">
        <f t="shared" si="85"/>
        <v>1.334778698671206</v>
      </c>
      <c r="H447" s="24">
        <f t="shared" si="93"/>
        <v>2.2308816566378056</v>
      </c>
      <c r="I447" s="5">
        <f t="shared" si="94"/>
        <v>2.1953955320341834E-10</v>
      </c>
      <c r="J447" s="16">
        <f t="shared" si="95"/>
        <v>8.781566585014389E-10</v>
      </c>
      <c r="K447" s="1" t="b">
        <f t="shared" si="96"/>
        <v>0</v>
      </c>
      <c r="L447" s="24">
        <f t="shared" si="86"/>
        <v>0</v>
      </c>
      <c r="W447" s="1">
        <f t="shared" si="97"/>
      </c>
      <c r="X447" s="24">
        <f t="shared" si="98"/>
      </c>
    </row>
    <row r="448" spans="1:24" ht="12.75">
      <c r="A448" s="25">
        <f t="shared" si="87"/>
        <v>4.2199999999999545</v>
      </c>
      <c r="B448" s="17">
        <f t="shared" si="88"/>
        <v>14.15507586299451</v>
      </c>
      <c r="C448" s="17">
        <f t="shared" si="89"/>
        <v>3.5042607117749056</v>
      </c>
      <c r="D448" s="17">
        <f t="shared" si="90"/>
        <v>1.3365795540787319E-09</v>
      </c>
      <c r="E448" s="2">
        <f t="shared" si="91"/>
        <v>2.2308816566467993</v>
      </c>
      <c r="F448" s="24">
        <f t="shared" si="92"/>
        <v>0.22300000010385557</v>
      </c>
      <c r="G448" s="2">
        <f t="shared" si="85"/>
        <v>1.334778698647157</v>
      </c>
      <c r="H448" s="24">
        <f t="shared" si="93"/>
        <v>2.2308816566467993</v>
      </c>
      <c r="I448" s="5">
        <f t="shared" si="94"/>
        <v>2.0771112607675946E-10</v>
      </c>
      <c r="J448" s="16">
        <f t="shared" si="95"/>
        <v>8.308445043070378E-10</v>
      </c>
      <c r="K448" s="1" t="b">
        <f t="shared" si="96"/>
        <v>0</v>
      </c>
      <c r="L448" s="24">
        <f t="shared" si="86"/>
        <v>0</v>
      </c>
      <c r="W448" s="1">
        <f t="shared" si="97"/>
      </c>
      <c r="X448" s="24">
        <f t="shared" si="98"/>
      </c>
    </row>
    <row r="449" spans="1:24" ht="12.75">
      <c r="A449" s="25">
        <f t="shared" si="87"/>
        <v>4.229999999999954</v>
      </c>
      <c r="B449" s="17">
        <f t="shared" si="88"/>
        <v>14.190118470112326</v>
      </c>
      <c r="C449" s="17">
        <f t="shared" si="89"/>
        <v>3.5042607117882714</v>
      </c>
      <c r="D449" s="17">
        <f t="shared" si="90"/>
        <v>1.264570969872203E-09</v>
      </c>
      <c r="E449" s="2">
        <f t="shared" si="91"/>
        <v>2.230881656655308</v>
      </c>
      <c r="F449" s="24">
        <f t="shared" si="92"/>
        <v>0.22300000009826032</v>
      </c>
      <c r="G449" s="2">
        <f t="shared" si="85"/>
        <v>1.3347786986244052</v>
      </c>
      <c r="H449" s="24">
        <f t="shared" si="93"/>
        <v>2.230881656655308</v>
      </c>
      <c r="I449" s="5">
        <f t="shared" si="94"/>
        <v>1.965206331000502E-10</v>
      </c>
      <c r="J449" s="16">
        <f t="shared" si="95"/>
        <v>7.860825324002008E-10</v>
      </c>
      <c r="K449" s="1" t="b">
        <f t="shared" si="96"/>
        <v>0</v>
      </c>
      <c r="L449" s="24">
        <f t="shared" si="86"/>
        <v>0</v>
      </c>
      <c r="W449" s="1">
        <f t="shared" si="97"/>
      </c>
      <c r="X449" s="24">
        <f t="shared" si="98"/>
      </c>
    </row>
    <row r="450" spans="1:24" ht="12.75">
      <c r="A450" s="25">
        <f t="shared" si="87"/>
        <v>4.239999999999954</v>
      </c>
      <c r="B450" s="17">
        <f t="shared" si="88"/>
        <v>14.225161077230272</v>
      </c>
      <c r="C450" s="17">
        <f t="shared" si="89"/>
        <v>3.5042607118009172</v>
      </c>
      <c r="D450" s="17">
        <f t="shared" si="90"/>
        <v>1.1964380399076546E-09</v>
      </c>
      <c r="E450" s="2">
        <f t="shared" si="91"/>
        <v>2.2308816566633585</v>
      </c>
      <c r="F450" s="24">
        <f t="shared" si="92"/>
        <v>0.2230000000929666</v>
      </c>
      <c r="G450" s="2">
        <f t="shared" si="85"/>
        <v>1.3347786986028796</v>
      </c>
      <c r="H450" s="24">
        <f t="shared" si="93"/>
        <v>2.2308816566633585</v>
      </c>
      <c r="I450" s="5">
        <f t="shared" si="94"/>
        <v>1.859332132703173E-10</v>
      </c>
      <c r="J450" s="16">
        <f t="shared" si="95"/>
        <v>7.437297444568003E-10</v>
      </c>
      <c r="K450" s="1" t="b">
        <f t="shared" si="96"/>
        <v>0</v>
      </c>
      <c r="L450" s="24">
        <f t="shared" si="86"/>
        <v>0</v>
      </c>
      <c r="W450" s="1">
        <f t="shared" si="97"/>
      </c>
      <c r="X450" s="24">
        <f t="shared" si="98"/>
      </c>
    </row>
    <row r="451" spans="1:24" ht="12.75">
      <c r="A451" s="25">
        <f t="shared" si="87"/>
        <v>4.249999999999954</v>
      </c>
      <c r="B451" s="17">
        <f t="shared" si="88"/>
        <v>14.26020368434834</v>
      </c>
      <c r="C451" s="17">
        <f t="shared" si="89"/>
        <v>3.5042607118128815</v>
      </c>
      <c r="D451" s="17">
        <f t="shared" si="90"/>
        <v>1.1319803732146028E-09</v>
      </c>
      <c r="E451" s="2">
        <f t="shared" si="91"/>
        <v>2.230881656670975</v>
      </c>
      <c r="F451" s="24">
        <f t="shared" si="92"/>
        <v>0.22300000008795787</v>
      </c>
      <c r="G451" s="2">
        <f t="shared" si="85"/>
        <v>1.3347786985825127</v>
      </c>
      <c r="H451" s="24">
        <f t="shared" si="93"/>
        <v>2.230881656670975</v>
      </c>
      <c r="I451" s="5">
        <f t="shared" si="94"/>
        <v>1.7591572643027575E-10</v>
      </c>
      <c r="J451" s="16">
        <f t="shared" si="95"/>
        <v>7.036615734534735E-10</v>
      </c>
      <c r="K451" s="1" t="b">
        <f t="shared" si="96"/>
        <v>0</v>
      </c>
      <c r="L451" s="24">
        <f t="shared" si="86"/>
        <v>0</v>
      </c>
      <c r="W451" s="1">
        <f t="shared" si="97"/>
      </c>
      <c r="X451" s="24">
        <f t="shared" si="98"/>
      </c>
    </row>
    <row r="452" spans="1:24" ht="12.75">
      <c r="A452" s="25">
        <f t="shared" si="87"/>
        <v>4.259999999999954</v>
      </c>
      <c r="B452" s="17">
        <f t="shared" si="88"/>
        <v>14.295246291466526</v>
      </c>
      <c r="C452" s="17">
        <f t="shared" si="89"/>
        <v>3.5042607118242013</v>
      </c>
      <c r="D452" s="17">
        <f t="shared" si="90"/>
        <v>1.0709922207752242E-09</v>
      </c>
      <c r="E452" s="2">
        <f t="shared" si="91"/>
        <v>2.2308816566781817</v>
      </c>
      <c r="F452" s="24">
        <f t="shared" si="92"/>
        <v>0.22300000008321896</v>
      </c>
      <c r="G452" s="2">
        <f t="shared" si="85"/>
        <v>1.334778698563243</v>
      </c>
      <c r="H452" s="24">
        <f t="shared" si="93"/>
        <v>2.2308816566781817</v>
      </c>
      <c r="I452" s="5">
        <f t="shared" si="94"/>
        <v>1.6643791900250449E-10</v>
      </c>
      <c r="J452" s="16">
        <f t="shared" si="95"/>
        <v>6.657501216977835E-10</v>
      </c>
      <c r="K452" s="1" t="b">
        <f t="shared" si="96"/>
        <v>0</v>
      </c>
      <c r="L452" s="24">
        <f t="shared" si="86"/>
        <v>0</v>
      </c>
      <c r="W452" s="1">
        <f t="shared" si="97"/>
      </c>
      <c r="X452" s="24">
        <f t="shared" si="98"/>
      </c>
    </row>
    <row r="453" spans="1:24" ht="12.75">
      <c r="A453" s="25">
        <f t="shared" si="87"/>
        <v>4.269999999999953</v>
      </c>
      <c r="B453" s="17">
        <f t="shared" si="88"/>
        <v>14.330288898584822</v>
      </c>
      <c r="C453" s="17">
        <f t="shared" si="89"/>
        <v>3.5042607118349114</v>
      </c>
      <c r="D453" s="17">
        <f t="shared" si="90"/>
        <v>1.0132906945736763E-09</v>
      </c>
      <c r="E453" s="2">
        <f t="shared" si="91"/>
        <v>2.230881656685</v>
      </c>
      <c r="F453" s="24">
        <f t="shared" si="92"/>
        <v>0.2230000000787354</v>
      </c>
      <c r="G453" s="2">
        <f t="shared" si="85"/>
        <v>1.3347786985450116</v>
      </c>
      <c r="H453" s="24">
        <f t="shared" si="93"/>
        <v>2.230881656685</v>
      </c>
      <c r="I453" s="5">
        <f t="shared" si="94"/>
        <v>1.574708141660608E-10</v>
      </c>
      <c r="J453" s="16">
        <f t="shared" si="95"/>
        <v>6.298817023520087E-10</v>
      </c>
      <c r="K453" s="1" t="b">
        <f t="shared" si="96"/>
        <v>0</v>
      </c>
      <c r="L453" s="24">
        <f t="shared" si="86"/>
        <v>0</v>
      </c>
      <c r="W453" s="1">
        <f t="shared" si="97"/>
      </c>
      <c r="X453" s="24">
        <f t="shared" si="98"/>
      </c>
    </row>
    <row r="454" spans="1:24" ht="12.75">
      <c r="A454" s="25">
        <f t="shared" si="87"/>
        <v>4.279999999999953</v>
      </c>
      <c r="B454" s="17">
        <f t="shared" si="88"/>
        <v>14.365331505703221</v>
      </c>
      <c r="C454" s="17">
        <f t="shared" si="89"/>
        <v>3.504260711845044</v>
      </c>
      <c r="D454" s="17">
        <f t="shared" si="90"/>
        <v>9.586993362509234E-10</v>
      </c>
      <c r="E454" s="2">
        <f t="shared" si="91"/>
        <v>2.2308816566914507</v>
      </c>
      <c r="F454" s="24">
        <f t="shared" si="92"/>
        <v>0.22300000007449333</v>
      </c>
      <c r="G454" s="2">
        <f t="shared" si="85"/>
        <v>1.3347786985277623</v>
      </c>
      <c r="H454" s="24">
        <f t="shared" si="93"/>
        <v>2.2308816566914507</v>
      </c>
      <c r="I454" s="5">
        <f t="shared" si="94"/>
        <v>1.4898665634532904E-10</v>
      </c>
      <c r="J454" s="16">
        <f t="shared" si="95"/>
        <v>5.959466253813162E-10</v>
      </c>
      <c r="K454" s="1" t="b">
        <f t="shared" si="96"/>
        <v>0</v>
      </c>
      <c r="L454" s="24">
        <f t="shared" si="86"/>
        <v>0</v>
      </c>
      <c r="W454" s="1">
        <f t="shared" si="97"/>
      </c>
      <c r="X454" s="24">
        <f t="shared" si="98"/>
      </c>
    </row>
    <row r="455" spans="1:24" ht="12.75">
      <c r="A455" s="25">
        <f t="shared" si="87"/>
        <v>4.289999999999953</v>
      </c>
      <c r="B455" s="17">
        <f t="shared" si="88"/>
        <v>14.40037411282172</v>
      </c>
      <c r="C455" s="17">
        <f t="shared" si="89"/>
        <v>3.504260711854631</v>
      </c>
      <c r="D455" s="17">
        <f t="shared" si="90"/>
        <v>9.070466882921124E-10</v>
      </c>
      <c r="E455" s="2">
        <f t="shared" si="91"/>
        <v>2.230881656697554</v>
      </c>
      <c r="F455" s="24">
        <f t="shared" si="92"/>
        <v>0.22300000007048018</v>
      </c>
      <c r="G455" s="2">
        <f t="shared" si="85"/>
        <v>1.3347786985114436</v>
      </c>
      <c r="H455" s="24">
        <f t="shared" si="93"/>
        <v>2.230881656697554</v>
      </c>
      <c r="I455" s="5">
        <f t="shared" si="94"/>
        <v>1.409603544999527E-10</v>
      </c>
      <c r="J455" s="16">
        <f t="shared" si="95"/>
        <v>5.638383093753419E-10</v>
      </c>
      <c r="K455" s="1" t="b">
        <f t="shared" si="96"/>
        <v>0</v>
      </c>
      <c r="L455" s="24">
        <f t="shared" si="86"/>
        <v>0</v>
      </c>
      <c r="W455" s="1">
        <f t="shared" si="97"/>
      </c>
      <c r="X455" s="24">
        <f t="shared" si="98"/>
      </c>
    </row>
    <row r="456" spans="1:24" ht="12.75">
      <c r="A456" s="25">
        <f t="shared" si="87"/>
        <v>4.299999999999953</v>
      </c>
      <c r="B456" s="17">
        <f t="shared" si="88"/>
        <v>14.435416719940312</v>
      </c>
      <c r="C456" s="17">
        <f t="shared" si="89"/>
        <v>3.5042607118637017</v>
      </c>
      <c r="D456" s="17">
        <f t="shared" si="90"/>
        <v>8.581780817307206E-10</v>
      </c>
      <c r="E456" s="2">
        <f t="shared" si="91"/>
        <v>2.2308816567033283</v>
      </c>
      <c r="F456" s="24">
        <f t="shared" si="92"/>
        <v>0.22300000006668277</v>
      </c>
      <c r="G456" s="2">
        <f t="shared" si="85"/>
        <v>1.3347786984960024</v>
      </c>
      <c r="H456" s="24">
        <f t="shared" si="93"/>
        <v>2.2308816567033283</v>
      </c>
      <c r="I456" s="5">
        <f t="shared" si="94"/>
        <v>1.3336554083309693E-10</v>
      </c>
      <c r="J456" s="16">
        <f t="shared" si="95"/>
        <v>5.334606090201532E-10</v>
      </c>
      <c r="K456" s="1" t="b">
        <f t="shared" si="96"/>
        <v>0</v>
      </c>
      <c r="L456" s="24">
        <f t="shared" si="86"/>
        <v>0</v>
      </c>
      <c r="W456" s="1">
        <f t="shared" si="97"/>
      </c>
      <c r="X456" s="24">
        <f t="shared" si="98"/>
      </c>
    </row>
    <row r="457" spans="1:24" ht="12.75">
      <c r="A457" s="25">
        <f t="shared" si="87"/>
        <v>4.3099999999999525</v>
      </c>
      <c r="B457" s="17">
        <f t="shared" si="88"/>
        <v>14.470459327058991</v>
      </c>
      <c r="C457" s="17">
        <f t="shared" si="89"/>
        <v>3.5042607118722833</v>
      </c>
      <c r="D457" s="17">
        <f t="shared" si="90"/>
        <v>8.119442056475634E-10</v>
      </c>
      <c r="E457" s="2">
        <f t="shared" si="91"/>
        <v>2.2308816567087915</v>
      </c>
      <c r="F457" s="24">
        <f t="shared" si="92"/>
        <v>0.22300000006309026</v>
      </c>
      <c r="G457" s="2">
        <f t="shared" si="85"/>
        <v>1.3347786984813943</v>
      </c>
      <c r="H457" s="24">
        <f t="shared" si="93"/>
        <v>2.2308816567087915</v>
      </c>
      <c r="I457" s="5">
        <f t="shared" si="94"/>
        <v>1.261805104846303E-10</v>
      </c>
      <c r="J457" s="16">
        <f t="shared" si="95"/>
        <v>5.047207096708917E-10</v>
      </c>
      <c r="K457" s="1" t="b">
        <f t="shared" si="96"/>
        <v>0</v>
      </c>
      <c r="L457" s="24">
        <f t="shared" si="86"/>
        <v>0</v>
      </c>
      <c r="W457" s="1">
        <f t="shared" si="97"/>
      </c>
      <c r="X457" s="24">
        <f t="shared" si="98"/>
      </c>
    </row>
    <row r="458" spans="1:24" ht="12.75">
      <c r="A458" s="25">
        <f t="shared" si="87"/>
        <v>4.319999999999952</v>
      </c>
      <c r="B458" s="17">
        <f t="shared" si="88"/>
        <v>14.505501934177754</v>
      </c>
      <c r="C458" s="17">
        <f t="shared" si="89"/>
        <v>3.5042607118804026</v>
      </c>
      <c r="D458" s="17">
        <f t="shared" si="90"/>
        <v>7.681993211550164E-10</v>
      </c>
      <c r="E458" s="2">
        <f t="shared" si="91"/>
        <v>2.2308816567139607</v>
      </c>
      <c r="F458" s="24">
        <f t="shared" si="92"/>
        <v>0.2230000000596912</v>
      </c>
      <c r="G458" s="2">
        <f t="shared" si="85"/>
        <v>1.3347786984675727</v>
      </c>
      <c r="H458" s="24">
        <f t="shared" si="93"/>
        <v>2.2308816567139607</v>
      </c>
      <c r="I458" s="5">
        <f t="shared" si="94"/>
        <v>1.1938239286024555E-10</v>
      </c>
      <c r="J458" s="16">
        <f t="shared" si="95"/>
        <v>4.775280171287477E-10</v>
      </c>
      <c r="K458" s="1" t="b">
        <f t="shared" si="96"/>
        <v>0</v>
      </c>
      <c r="L458" s="24">
        <f t="shared" si="86"/>
        <v>0</v>
      </c>
      <c r="W458" s="1">
        <f t="shared" si="97"/>
      </c>
      <c r="X458" s="24">
        <f t="shared" si="98"/>
      </c>
    </row>
    <row r="459" spans="1:24" ht="12.75">
      <c r="A459" s="25">
        <f t="shared" si="87"/>
        <v>4.329999999999952</v>
      </c>
      <c r="B459" s="17">
        <f t="shared" si="88"/>
        <v>14.540544541296597</v>
      </c>
      <c r="C459" s="17">
        <f t="shared" si="89"/>
        <v>3.5042607118880844</v>
      </c>
      <c r="D459" s="17">
        <f t="shared" si="90"/>
        <v>7.268141207106282E-10</v>
      </c>
      <c r="E459" s="2">
        <f t="shared" si="91"/>
        <v>2.230881656718851</v>
      </c>
      <c r="F459" s="24">
        <f t="shared" si="92"/>
        <v>0.22300000005647527</v>
      </c>
      <c r="G459" s="2">
        <f t="shared" si="85"/>
        <v>1.3347786984544958</v>
      </c>
      <c r="H459" s="24">
        <f t="shared" si="93"/>
        <v>2.230881656718851</v>
      </c>
      <c r="I459" s="5">
        <f t="shared" si="94"/>
        <v>1.1295053781168463E-10</v>
      </c>
      <c r="J459" s="16">
        <f t="shared" si="95"/>
        <v>4.518021512467385E-10</v>
      </c>
      <c r="K459" s="1" t="b">
        <f t="shared" si="96"/>
        <v>0</v>
      </c>
      <c r="L459" s="24">
        <f t="shared" si="86"/>
        <v>0</v>
      </c>
      <c r="W459" s="1">
        <f t="shared" si="97"/>
      </c>
      <c r="X459" s="24">
        <f t="shared" si="98"/>
      </c>
    </row>
    <row r="460" spans="1:24" ht="12.75">
      <c r="A460" s="25">
        <f t="shared" si="87"/>
        <v>4.339999999999952</v>
      </c>
      <c r="B460" s="17">
        <f t="shared" si="88"/>
        <v>14.575587148415515</v>
      </c>
      <c r="C460" s="17">
        <f t="shared" si="89"/>
        <v>3.5042607118953524</v>
      </c>
      <c r="D460" s="17">
        <f t="shared" si="90"/>
        <v>6.876575107561677E-10</v>
      </c>
      <c r="E460" s="2">
        <f t="shared" si="91"/>
        <v>2.230881656723478</v>
      </c>
      <c r="F460" s="24">
        <f t="shared" si="92"/>
        <v>0.2230000000534327</v>
      </c>
      <c r="G460" s="2">
        <f t="shared" si="85"/>
        <v>1.334778698442124</v>
      </c>
      <c r="H460" s="24">
        <f t="shared" si="93"/>
        <v>2.230881656723478</v>
      </c>
      <c r="I460" s="5">
        <f t="shared" si="94"/>
        <v>1.0686540541371414E-10</v>
      </c>
      <c r="J460" s="16">
        <f t="shared" si="95"/>
        <v>4.2746162165485657E-10</v>
      </c>
      <c r="K460" s="1" t="b">
        <f t="shared" si="96"/>
        <v>0</v>
      </c>
      <c r="L460" s="24">
        <f t="shared" si="86"/>
        <v>0</v>
      </c>
      <c r="W460" s="1">
        <f t="shared" si="97"/>
      </c>
      <c r="X460" s="24">
        <f t="shared" si="98"/>
      </c>
    </row>
    <row r="461" spans="1:24" ht="12.75">
      <c r="A461" s="25">
        <f t="shared" si="87"/>
        <v>4.349999999999952</v>
      </c>
      <c r="B461" s="17">
        <f t="shared" si="88"/>
        <v>14.610629755534504</v>
      </c>
      <c r="C461" s="17">
        <f t="shared" si="89"/>
        <v>3.504260711902229</v>
      </c>
      <c r="D461" s="17">
        <f t="shared" si="90"/>
        <v>6.506062562028347E-10</v>
      </c>
      <c r="E461" s="2">
        <f t="shared" si="91"/>
        <v>2.2308816567278558</v>
      </c>
      <c r="F461" s="24">
        <f t="shared" si="92"/>
        <v>0.22300000005055393</v>
      </c>
      <c r="G461" s="2">
        <f t="shared" si="85"/>
        <v>1.3347786984304182</v>
      </c>
      <c r="H461" s="24">
        <f t="shared" si="93"/>
        <v>2.2308816567278558</v>
      </c>
      <c r="I461" s="5">
        <f t="shared" si="94"/>
        <v>1.0110784431915931E-10</v>
      </c>
      <c r="J461" s="16">
        <f t="shared" si="95"/>
        <v>4.044298229644028E-10</v>
      </c>
      <c r="K461" s="1" t="b">
        <f t="shared" si="96"/>
        <v>0</v>
      </c>
      <c r="L461" s="24">
        <f t="shared" si="86"/>
        <v>0</v>
      </c>
      <c r="W461" s="1">
        <f t="shared" si="97"/>
      </c>
      <c r="X461" s="24">
        <f t="shared" si="98"/>
      </c>
    </row>
    <row r="462" spans="1:24" ht="12.75">
      <c r="A462" s="25">
        <f t="shared" si="87"/>
        <v>4.3599999999999515</v>
      </c>
      <c r="B462" s="17">
        <f t="shared" si="88"/>
        <v>14.645672362653558</v>
      </c>
      <c r="C462" s="17">
        <f t="shared" si="89"/>
        <v>3.504260711908735</v>
      </c>
      <c r="D462" s="17">
        <f t="shared" si="90"/>
        <v>6.155546249164701E-10</v>
      </c>
      <c r="E462" s="2">
        <f t="shared" si="91"/>
        <v>2.2308816567319973</v>
      </c>
      <c r="F462" s="24">
        <f t="shared" si="92"/>
        <v>0.22300000004783052</v>
      </c>
      <c r="G462" s="2">
        <f t="shared" si="85"/>
        <v>1.334778698419344</v>
      </c>
      <c r="H462" s="24">
        <f t="shared" si="93"/>
        <v>2.2308816567319973</v>
      </c>
      <c r="I462" s="5">
        <f t="shared" si="94"/>
        <v>9.566103464919706E-11</v>
      </c>
      <c r="J462" s="16">
        <f t="shared" si="95"/>
        <v>3.826410299723193E-10</v>
      </c>
      <c r="K462" s="1" t="b">
        <f t="shared" si="96"/>
        <v>0</v>
      </c>
      <c r="L462" s="24">
        <f t="shared" si="86"/>
        <v>0</v>
      </c>
      <c r="W462" s="1">
        <f t="shared" si="97"/>
      </c>
      <c r="X462" s="24">
        <f t="shared" si="98"/>
      </c>
    </row>
    <row r="463" spans="1:24" ht="12.75">
      <c r="A463" s="25">
        <f t="shared" si="87"/>
        <v>4.369999999999951</v>
      </c>
      <c r="B463" s="17">
        <f t="shared" si="88"/>
        <v>14.680714969772676</v>
      </c>
      <c r="C463" s="17">
        <f t="shared" si="89"/>
        <v>3.5042607119148905</v>
      </c>
      <c r="D463" s="17">
        <f t="shared" si="90"/>
        <v>5.823911695124196E-10</v>
      </c>
      <c r="E463" s="2">
        <f t="shared" si="91"/>
        <v>2.2308816567359164</v>
      </c>
      <c r="F463" s="24">
        <f t="shared" si="92"/>
        <v>0.22300000004525325</v>
      </c>
      <c r="G463" s="2">
        <f t="shared" si="85"/>
        <v>1.334778698408864</v>
      </c>
      <c r="H463" s="24">
        <f t="shared" si="93"/>
        <v>2.2308816567359164</v>
      </c>
      <c r="I463" s="5">
        <f t="shared" si="94"/>
        <v>9.050649119046739E-11</v>
      </c>
      <c r="J463" s="16">
        <f t="shared" si="95"/>
        <v>3.6202596476186955E-10</v>
      </c>
      <c r="K463" s="1" t="b">
        <f t="shared" si="96"/>
        <v>0</v>
      </c>
      <c r="L463" s="24">
        <f t="shared" si="86"/>
        <v>0</v>
      </c>
      <c r="W463" s="1">
        <f t="shared" si="97"/>
      </c>
      <c r="X463" s="24">
        <f t="shared" si="98"/>
      </c>
    </row>
    <row r="464" spans="1:24" ht="12.75">
      <c r="A464" s="25">
        <f t="shared" si="87"/>
        <v>4.379999999999951</v>
      </c>
      <c r="B464" s="17">
        <f t="shared" si="88"/>
        <v>14.715757576891855</v>
      </c>
      <c r="C464" s="17">
        <f t="shared" si="89"/>
        <v>3.5042607119207143</v>
      </c>
      <c r="D464" s="17">
        <f t="shared" si="90"/>
        <v>5.510148014975513E-10</v>
      </c>
      <c r="E464" s="2">
        <f t="shared" si="91"/>
        <v>2.2308816567396237</v>
      </c>
      <c r="F464" s="24">
        <f t="shared" si="92"/>
        <v>0.2230000000428154</v>
      </c>
      <c r="G464" s="2">
        <f t="shared" si="85"/>
        <v>1.3347786983989511</v>
      </c>
      <c r="H464" s="24">
        <f t="shared" si="93"/>
        <v>2.2308816567396237</v>
      </c>
      <c r="I464" s="5">
        <f t="shared" si="94"/>
        <v>8.563078024437232E-11</v>
      </c>
      <c r="J464" s="16">
        <f t="shared" si="95"/>
        <v>3.425217887098597E-10</v>
      </c>
      <c r="K464" s="1" t="b">
        <f t="shared" si="96"/>
        <v>0</v>
      </c>
      <c r="L464" s="24">
        <f t="shared" si="86"/>
        <v>0</v>
      </c>
      <c r="W464" s="1">
        <f t="shared" si="97"/>
      </c>
      <c r="X464" s="24">
        <f t="shared" si="98"/>
      </c>
    </row>
    <row r="465" spans="1:24" ht="12.75">
      <c r="A465" s="25">
        <f t="shared" si="87"/>
        <v>4.389999999999951</v>
      </c>
      <c r="B465" s="17">
        <f t="shared" si="88"/>
        <v>14.75080018401109</v>
      </c>
      <c r="C465" s="17">
        <f t="shared" si="89"/>
        <v>3.5042607119262246</v>
      </c>
      <c r="D465" s="17">
        <f t="shared" si="90"/>
        <v>5.21328361613449E-10</v>
      </c>
      <c r="E465" s="2">
        <f t="shared" si="91"/>
        <v>2.2308816567431315</v>
      </c>
      <c r="F465" s="24">
        <f t="shared" si="92"/>
        <v>0.2230000000405087</v>
      </c>
      <c r="G465" s="2">
        <f t="shared" si="85"/>
        <v>1.3347786983895715</v>
      </c>
      <c r="H465" s="24">
        <f t="shared" si="93"/>
        <v>2.2308816567431315</v>
      </c>
      <c r="I465" s="5">
        <f t="shared" si="94"/>
        <v>8.101741499899617E-11</v>
      </c>
      <c r="J465" s="16">
        <f t="shared" si="95"/>
        <v>3.240681056837502E-10</v>
      </c>
      <c r="K465" s="1" t="b">
        <f t="shared" si="96"/>
        <v>0</v>
      </c>
      <c r="L465" s="24">
        <f t="shared" si="86"/>
        <v>0</v>
      </c>
      <c r="W465" s="1">
        <f t="shared" si="97"/>
      </c>
      <c r="X465" s="24">
        <f t="shared" si="98"/>
      </c>
    </row>
    <row r="466" spans="1:24" ht="12.75">
      <c r="A466" s="25">
        <f t="shared" si="87"/>
        <v>4.399999999999951</v>
      </c>
      <c r="B466" s="17">
        <f t="shared" si="88"/>
        <v>14.78584279113038</v>
      </c>
      <c r="C466" s="17">
        <f t="shared" si="89"/>
        <v>3.5042607119314377</v>
      </c>
      <c r="D466" s="17">
        <f t="shared" si="90"/>
        <v>4.93240763055347E-10</v>
      </c>
      <c r="E466" s="2">
        <f t="shared" si="91"/>
        <v>2.2308816567464507</v>
      </c>
      <c r="F466" s="24">
        <f t="shared" si="92"/>
        <v>0.22300000003832604</v>
      </c>
      <c r="G466" s="2">
        <f t="shared" si="85"/>
        <v>1.3347786983806962</v>
      </c>
      <c r="H466" s="24">
        <f t="shared" si="93"/>
        <v>2.2308816567464507</v>
      </c>
      <c r="I466" s="5">
        <f t="shared" si="94"/>
        <v>7.665207357732129E-11</v>
      </c>
      <c r="J466" s="16">
        <f t="shared" si="95"/>
        <v>3.0660829430928516E-10</v>
      </c>
      <c r="K466" s="1" t="b">
        <f t="shared" si="96"/>
        <v>0</v>
      </c>
      <c r="L466" s="24">
        <f t="shared" si="86"/>
        <v>0</v>
      </c>
      <c r="W466" s="1">
        <f t="shared" si="97"/>
      </c>
      <c r="X466" s="24">
        <f t="shared" si="98"/>
      </c>
    </row>
    <row r="467" spans="1:24" ht="12.75">
      <c r="A467" s="25">
        <f t="shared" si="87"/>
        <v>4.40999999999995</v>
      </c>
      <c r="B467" s="17">
        <f t="shared" si="88"/>
        <v>14.820885398249718</v>
      </c>
      <c r="C467" s="17">
        <f t="shared" si="89"/>
        <v>3.5042607119363702</v>
      </c>
      <c r="D467" s="17">
        <f t="shared" si="90"/>
        <v>4.666669914721311E-10</v>
      </c>
      <c r="E467" s="2">
        <f t="shared" si="91"/>
        <v>2.230881656749591</v>
      </c>
      <c r="F467" s="24">
        <f t="shared" si="92"/>
        <v>0.2230000000362612</v>
      </c>
      <c r="G467" s="2">
        <f t="shared" si="85"/>
        <v>1.3347786983723</v>
      </c>
      <c r="H467" s="24">
        <f t="shared" si="93"/>
        <v>2.230881656749591</v>
      </c>
      <c r="I467" s="5">
        <f t="shared" si="94"/>
        <v>7.25223769926231E-11</v>
      </c>
      <c r="J467" s="16">
        <f t="shared" si="95"/>
        <v>2.900895079704924E-10</v>
      </c>
      <c r="K467" s="1" t="b">
        <f t="shared" si="96"/>
        <v>0</v>
      </c>
      <c r="L467" s="24">
        <f t="shared" si="86"/>
        <v>0</v>
      </c>
      <c r="W467" s="1">
        <f t="shared" si="97"/>
      </c>
      <c r="X467" s="24">
        <f t="shared" si="98"/>
      </c>
    </row>
    <row r="468" spans="1:24" ht="12.75">
      <c r="A468" s="25">
        <f t="shared" si="87"/>
        <v>4.41999999999995</v>
      </c>
      <c r="B468" s="17">
        <f t="shared" si="88"/>
        <v>14.855928005369105</v>
      </c>
      <c r="C468" s="17">
        <f t="shared" si="89"/>
        <v>3.5042607119410367</v>
      </c>
      <c r="D468" s="17">
        <f t="shared" si="90"/>
        <v>4.4152524734109023E-10</v>
      </c>
      <c r="E468" s="2">
        <f t="shared" si="91"/>
        <v>2.2308816567525613</v>
      </c>
      <c r="F468" s="24">
        <f t="shared" si="92"/>
        <v>0.2230000000343078</v>
      </c>
      <c r="G468" s="2">
        <f t="shared" si="85"/>
        <v>1.334778698364357</v>
      </c>
      <c r="H468" s="24">
        <f t="shared" si="93"/>
        <v>2.2308816567525613</v>
      </c>
      <c r="I468" s="5">
        <f t="shared" si="94"/>
        <v>6.861561319126963E-11</v>
      </c>
      <c r="J468" s="16">
        <f t="shared" si="95"/>
        <v>2.7446089845284405E-10</v>
      </c>
      <c r="K468" s="1" t="b">
        <f t="shared" si="96"/>
        <v>0</v>
      </c>
      <c r="L468" s="24">
        <f t="shared" si="86"/>
        <v>0</v>
      </c>
      <c r="W468" s="1">
        <f t="shared" si="97"/>
      </c>
      <c r="X468" s="24">
        <f t="shared" si="98"/>
      </c>
    </row>
    <row r="469" spans="1:24" ht="12.75">
      <c r="A469" s="25">
        <f t="shared" si="87"/>
        <v>4.42999999999995</v>
      </c>
      <c r="B469" s="17">
        <f t="shared" si="88"/>
        <v>14.890970612488537</v>
      </c>
      <c r="C469" s="17">
        <f t="shared" si="89"/>
        <v>3.504260711945452</v>
      </c>
      <c r="D469" s="17">
        <f t="shared" si="90"/>
        <v>4.177380175773848E-10</v>
      </c>
      <c r="E469" s="2">
        <f t="shared" si="91"/>
        <v>2.230881656755372</v>
      </c>
      <c r="F469" s="24">
        <f t="shared" si="92"/>
        <v>0.22300000003245948</v>
      </c>
      <c r="G469" s="2">
        <f t="shared" si="85"/>
        <v>1.3347786983568413</v>
      </c>
      <c r="H469" s="24">
        <f t="shared" si="93"/>
        <v>2.230881656755372</v>
      </c>
      <c r="I469" s="5">
        <f t="shared" si="94"/>
        <v>6.491895909732648E-11</v>
      </c>
      <c r="J469" s="16">
        <f t="shared" si="95"/>
        <v>2.5967428207707144E-10</v>
      </c>
      <c r="K469" s="1" t="b">
        <f t="shared" si="96"/>
        <v>0</v>
      </c>
      <c r="L469" s="24">
        <f t="shared" si="86"/>
        <v>0</v>
      </c>
      <c r="W469" s="1">
        <f t="shared" si="97"/>
      </c>
      <c r="X469" s="24">
        <f t="shared" si="98"/>
      </c>
    </row>
    <row r="470" spans="1:24" ht="12.75">
      <c r="A470" s="25">
        <f t="shared" si="87"/>
        <v>4.43999999999995</v>
      </c>
      <c r="B470" s="17">
        <f t="shared" si="88"/>
        <v>14.926013219608013</v>
      </c>
      <c r="C470" s="17">
        <f t="shared" si="89"/>
        <v>3.5042607119496294</v>
      </c>
      <c r="D470" s="17">
        <f t="shared" si="90"/>
        <v>3.952306467214228E-10</v>
      </c>
      <c r="E470" s="2">
        <f t="shared" si="91"/>
        <v>2.2308816567580316</v>
      </c>
      <c r="F470" s="24">
        <f t="shared" si="92"/>
        <v>0.2230000000307106</v>
      </c>
      <c r="G470" s="2">
        <f t="shared" si="85"/>
        <v>1.3347786983497298</v>
      </c>
      <c r="H470" s="24">
        <f t="shared" si="93"/>
        <v>2.2308816567580316</v>
      </c>
      <c r="I470" s="5">
        <f t="shared" si="94"/>
        <v>6.142120145824492E-11</v>
      </c>
      <c r="J470" s="16">
        <f t="shared" si="95"/>
        <v>2.456832515207452E-10</v>
      </c>
      <c r="K470" s="1" t="b">
        <f t="shared" si="96"/>
        <v>0</v>
      </c>
      <c r="L470" s="24">
        <f t="shared" si="86"/>
        <v>0</v>
      </c>
      <c r="W470" s="1">
        <f t="shared" si="97"/>
      </c>
      <c r="X470" s="24">
        <f t="shared" si="98"/>
      </c>
    </row>
    <row r="471" spans="1:24" ht="12.75">
      <c r="A471" s="25">
        <f t="shared" si="87"/>
        <v>4.4499999999999496</v>
      </c>
      <c r="B471" s="17">
        <f t="shared" si="88"/>
        <v>14.961055826727529</v>
      </c>
      <c r="C471" s="17">
        <f t="shared" si="89"/>
        <v>3.504260711953582</v>
      </c>
      <c r="D471" s="17">
        <f t="shared" si="90"/>
        <v>3.739381237988226E-10</v>
      </c>
      <c r="E471" s="2">
        <f t="shared" si="91"/>
        <v>2.230881656760548</v>
      </c>
      <c r="F471" s="24">
        <f t="shared" si="92"/>
        <v>0.22300000002905593</v>
      </c>
      <c r="G471" s="2">
        <f t="shared" si="85"/>
        <v>1.3347786983430014</v>
      </c>
      <c r="H471" s="24">
        <f t="shared" si="93"/>
        <v>2.230881656760548</v>
      </c>
      <c r="I471" s="5">
        <f t="shared" si="94"/>
        <v>5.8111848666442256E-11</v>
      </c>
      <c r="J471" s="16">
        <f t="shared" si="95"/>
        <v>2.3244739466576902E-10</v>
      </c>
      <c r="K471" s="1" t="b">
        <f t="shared" si="96"/>
        <v>0</v>
      </c>
      <c r="L471" s="24">
        <f t="shared" si="86"/>
        <v>0</v>
      </c>
      <c r="W471" s="1">
        <f t="shared" si="97"/>
      </c>
      <c r="X471" s="24">
        <f t="shared" si="98"/>
      </c>
    </row>
    <row r="472" spans="1:24" ht="12.75">
      <c r="A472" s="25">
        <f t="shared" si="87"/>
        <v>4.459999999999949</v>
      </c>
      <c r="B472" s="17">
        <f t="shared" si="88"/>
        <v>14.996098433847084</v>
      </c>
      <c r="C472" s="17">
        <f t="shared" si="89"/>
        <v>3.504260711957321</v>
      </c>
      <c r="D472" s="17">
        <f t="shared" si="90"/>
        <v>3.5379222300679914E-10</v>
      </c>
      <c r="E472" s="2">
        <f t="shared" si="91"/>
        <v>2.230881656762928</v>
      </c>
      <c r="F472" s="24">
        <f t="shared" si="92"/>
        <v>0.22300000002749074</v>
      </c>
      <c r="G472" s="2">
        <f t="shared" si="85"/>
        <v>1.3347786983366368</v>
      </c>
      <c r="H472" s="24">
        <f t="shared" si="93"/>
        <v>2.230881656762928</v>
      </c>
      <c r="I472" s="5">
        <f t="shared" si="94"/>
        <v>5.4981463826209165E-11</v>
      </c>
      <c r="J472" s="16">
        <f t="shared" si="95"/>
        <v>2.1992430099260218E-10</v>
      </c>
      <c r="K472" s="1" t="b">
        <f t="shared" si="96"/>
        <v>0</v>
      </c>
      <c r="L472" s="24">
        <f t="shared" si="86"/>
        <v>0</v>
      </c>
      <c r="W472" s="1">
        <f t="shared" si="97"/>
      </c>
      <c r="X472" s="24">
        <f t="shared" si="98"/>
      </c>
    </row>
    <row r="473" spans="1:24" ht="12.75">
      <c r="A473" s="25">
        <f t="shared" si="87"/>
        <v>4.469999999999949</v>
      </c>
      <c r="B473" s="17">
        <f t="shared" si="88"/>
        <v>15.031141040966675</v>
      </c>
      <c r="C473" s="17">
        <f t="shared" si="89"/>
        <v>3.504260711960859</v>
      </c>
      <c r="D473" s="17">
        <f t="shared" si="90"/>
        <v>3.3473079099621827E-10</v>
      </c>
      <c r="E473" s="2">
        <f t="shared" si="91"/>
        <v>2.2308816567651806</v>
      </c>
      <c r="F473" s="24">
        <f t="shared" si="92"/>
        <v>0.2230000000260096</v>
      </c>
      <c r="G473" s="2">
        <f t="shared" si="85"/>
        <v>1.3347786983306142</v>
      </c>
      <c r="H473" s="24">
        <f t="shared" si="93"/>
        <v>2.2308816567651806</v>
      </c>
      <c r="I473" s="5">
        <f t="shared" si="94"/>
        <v>5.201916675190432E-11</v>
      </c>
      <c r="J473" s="16">
        <f t="shared" si="95"/>
        <v>2.0807533473998774E-10</v>
      </c>
      <c r="K473" s="1" t="b">
        <f t="shared" si="96"/>
        <v>0</v>
      </c>
      <c r="L473" s="24">
        <f t="shared" si="86"/>
        <v>0</v>
      </c>
      <c r="W473" s="1">
        <f t="shared" si="97"/>
      </c>
      <c r="X473" s="24">
        <f t="shared" si="98"/>
      </c>
    </row>
    <row r="474" spans="1:24" ht="12.75">
      <c r="A474" s="25">
        <f t="shared" si="87"/>
        <v>4.479999999999949</v>
      </c>
      <c r="B474" s="17">
        <f t="shared" si="88"/>
        <v>15.0661836480863</v>
      </c>
      <c r="C474" s="17">
        <f t="shared" si="89"/>
        <v>3.504260711964206</v>
      </c>
      <c r="D474" s="17">
        <f t="shared" si="90"/>
        <v>3.1669774687159704E-10</v>
      </c>
      <c r="E474" s="2">
        <f t="shared" si="91"/>
        <v>2.2308816567673118</v>
      </c>
      <c r="F474" s="24">
        <f t="shared" si="92"/>
        <v>0.2230000000246082</v>
      </c>
      <c r="G474" s="2">
        <f t="shared" si="85"/>
        <v>1.3347786983249157</v>
      </c>
      <c r="H474" s="24">
        <f t="shared" si="93"/>
        <v>2.2308816567673118</v>
      </c>
      <c r="I474" s="5">
        <f t="shared" si="94"/>
        <v>4.9216408726238114E-11</v>
      </c>
      <c r="J474" s="16">
        <f t="shared" si="95"/>
        <v>1.9686563490495246E-10</v>
      </c>
      <c r="K474" s="1" t="b">
        <f t="shared" si="96"/>
        <v>0</v>
      </c>
      <c r="L474" s="24">
        <f t="shared" si="86"/>
        <v>0</v>
      </c>
      <c r="W474" s="1">
        <f t="shared" si="97"/>
      </c>
      <c r="X474" s="24">
        <f t="shared" si="98"/>
      </c>
    </row>
    <row r="475" spans="1:24" ht="12.75">
      <c r="A475" s="25">
        <f t="shared" si="87"/>
        <v>4.489999999999949</v>
      </c>
      <c r="B475" s="17">
        <f t="shared" si="88"/>
        <v>15.101226255205958</v>
      </c>
      <c r="C475" s="17">
        <f t="shared" si="89"/>
        <v>3.504260711967373</v>
      </c>
      <c r="D475" s="17">
        <f t="shared" si="90"/>
        <v>2.9963558092482853E-10</v>
      </c>
      <c r="E475" s="2">
        <f t="shared" si="91"/>
        <v>2.2308816567693275</v>
      </c>
      <c r="F475" s="24">
        <f t="shared" si="92"/>
        <v>0.2230000000232826</v>
      </c>
      <c r="G475" s="2">
        <f aca="true" t="shared" si="99" ref="G475:G526">($H$20-$H$19)*F475/$B$20+$H$19</f>
        <v>1.3347786983195256</v>
      </c>
      <c r="H475" s="24">
        <f t="shared" si="93"/>
        <v>2.2308816567693275</v>
      </c>
      <c r="I475" s="5">
        <f t="shared" si="94"/>
        <v>4.656519614343324E-11</v>
      </c>
      <c r="J475" s="16">
        <f t="shared" si="95"/>
        <v>1.862594523061034E-10</v>
      </c>
      <c r="K475" s="1" t="b">
        <f t="shared" si="96"/>
        <v>0</v>
      </c>
      <c r="L475" s="24">
        <f aca="true" t="shared" si="100" ref="L475:L526">2*PI()*$B$13*H475-C475</f>
        <v>0</v>
      </c>
      <c r="W475" s="1">
        <f t="shared" si="97"/>
      </c>
      <c r="X475" s="24">
        <f t="shared" si="98"/>
      </c>
    </row>
    <row r="476" spans="1:24" ht="12.75">
      <c r="A476" s="25">
        <f aca="true" t="shared" si="101" ref="A476:A526">A475+$B$22</f>
        <v>4.4999999999999485</v>
      </c>
      <c r="B476" s="17">
        <f aca="true" t="shared" si="102" ref="B476:B526">B475+$B$22*(C476+C475)/2</f>
        <v>15.136268862325647</v>
      </c>
      <c r="C476" s="17">
        <f aca="true" t="shared" si="103" ref="C476:C526">C475+D475*$B$22</f>
        <v>3.5042607119703693</v>
      </c>
      <c r="D476" s="17">
        <f aca="true" t="shared" si="104" ref="D476:D526">IF(K476,$J$17,($B$21*$B$15*$B$14*($B$20*(1-C476*$B$15/(2*PI()*$B$13*$B$19))-$B$18)/($B$12*$B$13)))</f>
        <v>2.8349321310461305E-10</v>
      </c>
      <c r="E476" s="2">
        <f aca="true" t="shared" si="105" ref="E476:E526">IF(K476,$B$19*(1-F476/$B$20),H476*$B$15)</f>
        <v>2.2308816567712353</v>
      </c>
      <c r="F476" s="24">
        <f aca="true" t="shared" si="106" ref="F476:F526">IF(K476,(I476/($B$15*$B$14)+$B$18),$B$20*(1-E476/$B$19))</f>
        <v>0.22300000002202813</v>
      </c>
      <c r="G476" s="2">
        <f t="shared" si="99"/>
        <v>1.3347786983144245</v>
      </c>
      <c r="H476" s="24">
        <f aca="true" t="shared" si="107" ref="H476:H526">IF(K476,E476/$B$15,C476/(2*PI()*$B$13))</f>
        <v>2.2308816567712353</v>
      </c>
      <c r="I476" s="5">
        <f aca="true" t="shared" si="108" ref="I476:I526">IF(K476,$H$17*$B$13,$B$15*$B$14*(F476-$B$18))</f>
        <v>4.405625864123408E-11</v>
      </c>
      <c r="J476" s="16">
        <f aca="true" t="shared" si="109" ref="J476:J526">$B$15*$B$14*($B$20*(1-C476*$B$15/(2*PI()*$B$13*$B$19))-$B$18)/$B$13</f>
        <v>1.7622503456493632E-10</v>
      </c>
      <c r="K476" s="1" t="b">
        <f aca="true" t="shared" si="110" ref="K476:K526">J476&gt;IF(K475,$H$17,$H$16)</f>
        <v>0</v>
      </c>
      <c r="L476" s="24">
        <f t="shared" si="100"/>
        <v>0</v>
      </c>
      <c r="W476" s="1">
        <f aca="true" t="shared" si="111" ref="W476:W526">IF(OR(AND(B476&gt;=$I$6,B475&lt;$I$6),AND(B476&gt;=$I$7,B475&lt;$I$7),AND(B476&gt;=$I$8,B475&lt;$I$8),AND(B476&gt;=$I$9,B475&lt;$I$9),AND(B476&gt;=$I$10,B475&lt;$I$10),AND(B476&gt;=$I$11,B475&lt;$I$11)),INT(B476),"")</f>
      </c>
      <c r="X476" s="24">
        <f aca="true" t="shared" si="112" ref="X476:X526">IF(W476="","",(W476-B475)/(B476-B475)*$B$22+A475)</f>
      </c>
    </row>
    <row r="477" spans="1:24" ht="12.75">
      <c r="A477" s="25">
        <f t="shared" si="101"/>
        <v>4.509999999999948</v>
      </c>
      <c r="B477" s="17">
        <f t="shared" si="102"/>
        <v>15.171311469445365</v>
      </c>
      <c r="C477" s="17">
        <f t="shared" si="103"/>
        <v>3.5042607119732043</v>
      </c>
      <c r="D477" s="17">
        <f t="shared" si="104"/>
        <v>2.68217777343871E-10</v>
      </c>
      <c r="E477" s="2">
        <f t="shared" si="105"/>
        <v>2.23088165677304</v>
      </c>
      <c r="F477" s="24">
        <f t="shared" si="106"/>
        <v>0.2230000000208412</v>
      </c>
      <c r="G477" s="2">
        <f t="shared" si="99"/>
        <v>1.334778698309598</v>
      </c>
      <c r="H477" s="24">
        <f t="shared" si="107"/>
        <v>2.23088165677304</v>
      </c>
      <c r="I477" s="5">
        <f t="shared" si="108"/>
        <v>4.168237976998057E-11</v>
      </c>
      <c r="J477" s="16">
        <f t="shared" si="109"/>
        <v>1.6672951907992228E-10</v>
      </c>
      <c r="K477" s="1" t="b">
        <f t="shared" si="110"/>
        <v>0</v>
      </c>
      <c r="L477" s="24">
        <f t="shared" si="100"/>
        <v>0</v>
      </c>
      <c r="W477" s="1">
        <f t="shared" si="111"/>
      </c>
      <c r="X477" s="24">
        <f t="shared" si="112"/>
      </c>
    </row>
    <row r="478" spans="1:24" ht="12.75">
      <c r="A478" s="25">
        <f t="shared" si="101"/>
        <v>4.519999999999948</v>
      </c>
      <c r="B478" s="17">
        <f t="shared" si="102"/>
        <v>15.20635407656511</v>
      </c>
      <c r="C478" s="17">
        <f t="shared" si="103"/>
        <v>3.5042607119758866</v>
      </c>
      <c r="D478" s="17">
        <f t="shared" si="104"/>
        <v>2.537660520607332E-10</v>
      </c>
      <c r="E478" s="2">
        <f t="shared" si="105"/>
        <v>2.2308816567747476</v>
      </c>
      <c r="F478" s="24">
        <f t="shared" si="106"/>
        <v>0.22300000001971843</v>
      </c>
      <c r="G478" s="2">
        <f t="shared" si="99"/>
        <v>1.3347786983050325</v>
      </c>
      <c r="H478" s="24">
        <f t="shared" si="107"/>
        <v>2.2308816567747476</v>
      </c>
      <c r="I478" s="5">
        <f t="shared" si="108"/>
        <v>3.943684268037373E-11</v>
      </c>
      <c r="J478" s="16">
        <f t="shared" si="109"/>
        <v>1.5774603845386537E-10</v>
      </c>
      <c r="K478" s="1" t="b">
        <f t="shared" si="110"/>
        <v>0</v>
      </c>
      <c r="L478" s="24">
        <f t="shared" si="100"/>
        <v>0</v>
      </c>
      <c r="W478" s="1">
        <f t="shared" si="111"/>
      </c>
      <c r="X478" s="24">
        <f t="shared" si="112"/>
      </c>
    </row>
    <row r="479" spans="1:24" ht="12.75">
      <c r="A479" s="25">
        <f t="shared" si="101"/>
        <v>4.529999999999948</v>
      </c>
      <c r="B479" s="17">
        <f t="shared" si="102"/>
        <v>15.241396683684883</v>
      </c>
      <c r="C479" s="17">
        <f t="shared" si="103"/>
        <v>3.504260711978424</v>
      </c>
      <c r="D479" s="17">
        <f t="shared" si="104"/>
        <v>2.4009624448595445E-10</v>
      </c>
      <c r="E479" s="2">
        <f t="shared" si="105"/>
        <v>2.230881656776363</v>
      </c>
      <c r="F479" s="24">
        <f t="shared" si="106"/>
        <v>0.22300000001865608</v>
      </c>
      <c r="G479" s="2">
        <f t="shared" si="99"/>
        <v>1.3347786983007128</v>
      </c>
      <c r="H479" s="24">
        <f t="shared" si="107"/>
        <v>2.230881656776363</v>
      </c>
      <c r="I479" s="5">
        <f t="shared" si="108"/>
        <v>3.7312153366997336E-11</v>
      </c>
      <c r="J479" s="16">
        <f t="shared" si="109"/>
        <v>1.4924861346798934E-10</v>
      </c>
      <c r="K479" s="1" t="b">
        <f t="shared" si="110"/>
        <v>0</v>
      </c>
      <c r="L479" s="24">
        <f t="shared" si="100"/>
        <v>0</v>
      </c>
      <c r="W479" s="1">
        <f t="shared" si="111"/>
      </c>
      <c r="X479" s="24">
        <f t="shared" si="112"/>
      </c>
    </row>
    <row r="480" spans="1:24" ht="12.75">
      <c r="A480" s="25">
        <f t="shared" si="101"/>
        <v>4.539999999999948</v>
      </c>
      <c r="B480" s="17">
        <f t="shared" si="102"/>
        <v>15.27643929080468</v>
      </c>
      <c r="C480" s="17">
        <f t="shared" si="103"/>
        <v>3.504260711980825</v>
      </c>
      <c r="D480" s="17">
        <f t="shared" si="104"/>
        <v>2.2716084659979428E-10</v>
      </c>
      <c r="E480" s="2">
        <f t="shared" si="105"/>
        <v>2.2308816567778913</v>
      </c>
      <c r="F480" s="24">
        <f t="shared" si="106"/>
        <v>0.22300000001765116</v>
      </c>
      <c r="G480" s="2">
        <f t="shared" si="99"/>
        <v>1.3347786982966265</v>
      </c>
      <c r="H480" s="24">
        <f t="shared" si="107"/>
        <v>2.2308816567778913</v>
      </c>
      <c r="I480" s="5">
        <f t="shared" si="108"/>
        <v>3.5302316625518415E-11</v>
      </c>
      <c r="J480" s="16">
        <f t="shared" si="109"/>
        <v>1.4120771218983919E-10</v>
      </c>
      <c r="K480" s="1" t="b">
        <f t="shared" si="110"/>
        <v>0</v>
      </c>
      <c r="L480" s="24">
        <f t="shared" si="100"/>
        <v>0</v>
      </c>
      <c r="W480" s="1">
        <f t="shared" si="111"/>
      </c>
      <c r="X480" s="24">
        <f t="shared" si="112"/>
      </c>
    </row>
    <row r="481" spans="1:24" ht="12.75">
      <c r="A481" s="25">
        <f t="shared" si="101"/>
        <v>4.549999999999947</v>
      </c>
      <c r="B481" s="17">
        <f t="shared" si="102"/>
        <v>15.3114818979245</v>
      </c>
      <c r="C481" s="17">
        <f t="shared" si="103"/>
        <v>3.5042607119830964</v>
      </c>
      <c r="D481" s="17">
        <f t="shared" si="104"/>
        <v>2.1492306647719061E-10</v>
      </c>
      <c r="E481" s="2">
        <f t="shared" si="105"/>
        <v>2.2308816567793373</v>
      </c>
      <c r="F481" s="24">
        <f t="shared" si="106"/>
        <v>0.22300000001670026</v>
      </c>
      <c r="G481" s="2">
        <f t="shared" si="99"/>
        <v>1.3347786982927599</v>
      </c>
      <c r="H481" s="24">
        <f t="shared" si="107"/>
        <v>2.2308816567793373</v>
      </c>
      <c r="I481" s="5">
        <f t="shared" si="108"/>
        <v>3.340050458433552E-11</v>
      </c>
      <c r="J481" s="16">
        <f t="shared" si="109"/>
        <v>1.336004640251076E-10</v>
      </c>
      <c r="K481" s="1" t="b">
        <f t="shared" si="110"/>
        <v>0</v>
      </c>
      <c r="L481" s="24">
        <f t="shared" si="100"/>
        <v>0</v>
      </c>
      <c r="W481" s="1">
        <f t="shared" si="111"/>
      </c>
      <c r="X481" s="24">
        <f t="shared" si="112"/>
      </c>
    </row>
    <row r="482" spans="1:24" ht="12.75">
      <c r="A482" s="25">
        <f t="shared" si="101"/>
        <v>4.559999999999947</v>
      </c>
      <c r="B482" s="17">
        <f t="shared" si="102"/>
        <v>15.346524505044341</v>
      </c>
      <c r="C482" s="17">
        <f t="shared" si="103"/>
        <v>3.504260711985246</v>
      </c>
      <c r="D482" s="17">
        <f t="shared" si="104"/>
        <v>2.0334218295836592E-10</v>
      </c>
      <c r="E482" s="2">
        <f t="shared" si="105"/>
        <v>2.230881656780706</v>
      </c>
      <c r="F482" s="24">
        <f t="shared" si="106"/>
        <v>0.2230000000158002</v>
      </c>
      <c r="G482" s="2">
        <f t="shared" si="99"/>
        <v>1.3347786982891</v>
      </c>
      <c r="H482" s="24">
        <f t="shared" si="107"/>
        <v>2.230881656780706</v>
      </c>
      <c r="I482" s="5">
        <f t="shared" si="108"/>
        <v>3.160038897220829E-11</v>
      </c>
      <c r="J482" s="16">
        <f t="shared" si="109"/>
        <v>1.2640155588883317E-10</v>
      </c>
      <c r="K482" s="1" t="b">
        <f t="shared" si="110"/>
        <v>0</v>
      </c>
      <c r="L482" s="24">
        <f t="shared" si="100"/>
        <v>0</v>
      </c>
      <c r="W482" s="1">
        <f t="shared" si="111"/>
      </c>
      <c r="X482" s="24">
        <f t="shared" si="112"/>
      </c>
    </row>
    <row r="483" spans="1:24" ht="12.75">
      <c r="A483" s="25">
        <f t="shared" si="101"/>
        <v>4.569999999999947</v>
      </c>
      <c r="B483" s="17">
        <f t="shared" si="102"/>
        <v>15.381567112164204</v>
      </c>
      <c r="C483" s="17">
        <f t="shared" si="103"/>
        <v>3.5042607119872793</v>
      </c>
      <c r="D483" s="17">
        <f t="shared" si="104"/>
        <v>1.9238676216559727E-10</v>
      </c>
      <c r="E483" s="2">
        <f t="shared" si="105"/>
        <v>2.2308816567820005</v>
      </c>
      <c r="F483" s="24">
        <f t="shared" si="106"/>
        <v>0.22300000001494893</v>
      </c>
      <c r="G483" s="2">
        <f t="shared" si="99"/>
        <v>1.3347786982856384</v>
      </c>
      <c r="H483" s="24">
        <f t="shared" si="107"/>
        <v>2.2308816567820005</v>
      </c>
      <c r="I483" s="5">
        <f t="shared" si="108"/>
        <v>2.9897861963945616E-11</v>
      </c>
      <c r="J483" s="16">
        <f t="shared" si="109"/>
        <v>1.1959144785578246E-10</v>
      </c>
      <c r="K483" s="1" t="b">
        <f t="shared" si="110"/>
        <v>0</v>
      </c>
      <c r="L483" s="24">
        <f t="shared" si="100"/>
        <v>0</v>
      </c>
      <c r="W483" s="1">
        <f t="shared" si="111"/>
      </c>
      <c r="X483" s="24">
        <f t="shared" si="112"/>
      </c>
    </row>
    <row r="484" spans="1:24" ht="12.75">
      <c r="A484" s="25">
        <f t="shared" si="101"/>
        <v>4.579999999999947</v>
      </c>
      <c r="B484" s="17">
        <f t="shared" si="102"/>
        <v>15.416609719284086</v>
      </c>
      <c r="C484" s="17">
        <f t="shared" si="103"/>
        <v>3.504260711989203</v>
      </c>
      <c r="D484" s="17">
        <f t="shared" si="104"/>
        <v>1.8202286979907002E-10</v>
      </c>
      <c r="E484" s="2">
        <f t="shared" si="105"/>
        <v>2.2308816567832253</v>
      </c>
      <c r="F484" s="24">
        <f t="shared" si="106"/>
        <v>0.22300000001414363</v>
      </c>
      <c r="G484" s="2">
        <f t="shared" si="99"/>
        <v>1.334778698282364</v>
      </c>
      <c r="H484" s="24">
        <f t="shared" si="107"/>
        <v>2.2308816567832253</v>
      </c>
      <c r="I484" s="5">
        <f t="shared" si="108"/>
        <v>2.82872614221219E-11</v>
      </c>
      <c r="J484" s="16">
        <f t="shared" si="109"/>
        <v>1.131490456884876E-10</v>
      </c>
      <c r="K484" s="1" t="b">
        <f t="shared" si="110"/>
        <v>0</v>
      </c>
      <c r="L484" s="24">
        <f t="shared" si="100"/>
        <v>0</v>
      </c>
      <c r="W484" s="1">
        <f t="shared" si="111"/>
      </c>
      <c r="X484" s="24">
        <f t="shared" si="112"/>
      </c>
    </row>
    <row r="485" spans="1:24" ht="12.75">
      <c r="A485" s="25">
        <f t="shared" si="101"/>
        <v>4.589999999999947</v>
      </c>
      <c r="B485" s="17">
        <f t="shared" si="102"/>
        <v>15.451652326403988</v>
      </c>
      <c r="C485" s="17">
        <f t="shared" si="103"/>
        <v>3.5042607119910234</v>
      </c>
      <c r="D485" s="17">
        <f t="shared" si="104"/>
        <v>1.7221442834003398E-10</v>
      </c>
      <c r="E485" s="2">
        <f t="shared" si="105"/>
        <v>2.230881656784384</v>
      </c>
      <c r="F485" s="24">
        <f t="shared" si="106"/>
        <v>0.2230000000133817</v>
      </c>
      <c r="G485" s="2">
        <f t="shared" si="99"/>
        <v>1.3347786982792658</v>
      </c>
      <c r="H485" s="24">
        <f t="shared" si="107"/>
        <v>2.230881656784384</v>
      </c>
      <c r="I485" s="5">
        <f t="shared" si="108"/>
        <v>2.676336929852141E-11</v>
      </c>
      <c r="J485" s="16">
        <f t="shared" si="109"/>
        <v>1.0705192288185117E-10</v>
      </c>
      <c r="K485" s="1" t="b">
        <f t="shared" si="110"/>
        <v>0</v>
      </c>
      <c r="L485" s="24">
        <f t="shared" si="100"/>
        <v>0</v>
      </c>
      <c r="W485" s="1">
        <f t="shared" si="111"/>
      </c>
      <c r="X485" s="24">
        <f t="shared" si="112"/>
      </c>
    </row>
    <row r="486" spans="1:24" ht="12.75">
      <c r="A486" s="25">
        <f t="shared" si="101"/>
        <v>4.599999999999946</v>
      </c>
      <c r="B486" s="17">
        <f t="shared" si="102"/>
        <v>15.486694933523907</v>
      </c>
      <c r="C486" s="17">
        <f t="shared" si="103"/>
        <v>3.5042607119927456</v>
      </c>
      <c r="D486" s="17">
        <f t="shared" si="104"/>
        <v>1.6293714797388502E-10</v>
      </c>
      <c r="E486" s="2">
        <f t="shared" si="105"/>
        <v>2.2308816567854803</v>
      </c>
      <c r="F486" s="24">
        <f t="shared" si="106"/>
        <v>0.22300000001266063</v>
      </c>
      <c r="G486" s="2">
        <f t="shared" si="99"/>
        <v>1.3347786982763337</v>
      </c>
      <c r="H486" s="24">
        <f t="shared" si="107"/>
        <v>2.2308816567854803</v>
      </c>
      <c r="I486" s="5">
        <f t="shared" si="108"/>
        <v>2.5321245100684564E-11</v>
      </c>
      <c r="J486" s="16">
        <f t="shared" si="109"/>
        <v>1.0128498040273826E-10</v>
      </c>
      <c r="K486" s="1" t="b">
        <f t="shared" si="110"/>
        <v>0</v>
      </c>
      <c r="L486" s="24">
        <f t="shared" si="100"/>
        <v>0</v>
      </c>
      <c r="W486" s="1">
        <f t="shared" si="111"/>
      </c>
      <c r="X486" s="24">
        <f t="shared" si="112"/>
      </c>
    </row>
    <row r="487" spans="1:24" ht="12.75">
      <c r="A487" s="25">
        <f t="shared" si="101"/>
        <v>4.609999999999946</v>
      </c>
      <c r="B487" s="17">
        <f t="shared" si="102"/>
        <v>15.521737540643842</v>
      </c>
      <c r="C487" s="17">
        <f t="shared" si="103"/>
        <v>3.504260711994375</v>
      </c>
      <c r="D487" s="17">
        <f t="shared" si="104"/>
        <v>1.5415745160396455E-10</v>
      </c>
      <c r="E487" s="2">
        <f t="shared" si="105"/>
        <v>2.2308816567865177</v>
      </c>
      <c r="F487" s="24">
        <f t="shared" si="106"/>
        <v>0.22300000001197862</v>
      </c>
      <c r="G487" s="2">
        <f t="shared" si="99"/>
        <v>1.3347786982735603</v>
      </c>
      <c r="H487" s="24">
        <f t="shared" si="107"/>
        <v>2.2308816567865177</v>
      </c>
      <c r="I487" s="5">
        <f t="shared" si="108"/>
        <v>2.3957225092630097E-11</v>
      </c>
      <c r="J487" s="16">
        <f t="shared" si="109"/>
        <v>9.582734605828591E-11</v>
      </c>
      <c r="K487" s="1" t="b">
        <f t="shared" si="110"/>
        <v>0</v>
      </c>
      <c r="L487" s="24">
        <f t="shared" si="100"/>
        <v>0</v>
      </c>
      <c r="W487" s="1">
        <f t="shared" si="111"/>
      </c>
      <c r="X487" s="24">
        <f t="shared" si="112"/>
      </c>
    </row>
    <row r="488" spans="1:24" ht="12.75">
      <c r="A488" s="25">
        <f t="shared" si="101"/>
        <v>4.619999999999946</v>
      </c>
      <c r="B488" s="17">
        <f t="shared" si="102"/>
        <v>15.556780147763794</v>
      </c>
      <c r="C488" s="17">
        <f t="shared" si="103"/>
        <v>3.5042607119959164</v>
      </c>
      <c r="D488" s="17">
        <f t="shared" si="104"/>
        <v>1.4585319263460405E-10</v>
      </c>
      <c r="E488" s="2">
        <f t="shared" si="105"/>
        <v>2.2308816567874987</v>
      </c>
      <c r="F488" s="24">
        <f t="shared" si="106"/>
        <v>0.22300000001133335</v>
      </c>
      <c r="G488" s="2">
        <f t="shared" si="99"/>
        <v>1.3347786982709366</v>
      </c>
      <c r="H488" s="24">
        <f t="shared" si="107"/>
        <v>2.2308816567874987</v>
      </c>
      <c r="I488" s="5">
        <f t="shared" si="108"/>
        <v>2.2666701848805815E-11</v>
      </c>
      <c r="J488" s="16">
        <f t="shared" si="109"/>
        <v>9.066525308298878E-11</v>
      </c>
      <c r="K488" s="1" t="b">
        <f t="shared" si="110"/>
        <v>0</v>
      </c>
      <c r="L488" s="24">
        <f t="shared" si="100"/>
        <v>0</v>
      </c>
      <c r="W488" s="1">
        <f t="shared" si="111"/>
      </c>
      <c r="X488" s="24">
        <f t="shared" si="112"/>
      </c>
    </row>
    <row r="489" spans="1:24" ht="12.75">
      <c r="A489" s="25">
        <f t="shared" si="101"/>
        <v>4.629999999999946</v>
      </c>
      <c r="B489" s="17">
        <f t="shared" si="102"/>
        <v>15.59182275488376</v>
      </c>
      <c r="C489" s="17">
        <f t="shared" si="103"/>
        <v>3.5042607119973748</v>
      </c>
      <c r="D489" s="17">
        <f t="shared" si="104"/>
        <v>1.3799579481332813E-10</v>
      </c>
      <c r="E489" s="2">
        <f t="shared" si="105"/>
        <v>2.2308816567884273</v>
      </c>
      <c r="F489" s="24">
        <f t="shared" si="106"/>
        <v>0.22300000001072282</v>
      </c>
      <c r="G489" s="2">
        <f t="shared" si="99"/>
        <v>1.334778698268454</v>
      </c>
      <c r="H489" s="24">
        <f t="shared" si="107"/>
        <v>2.2308816567884273</v>
      </c>
      <c r="I489" s="5">
        <f t="shared" si="108"/>
        <v>2.1445623055171836E-11</v>
      </c>
      <c r="J489" s="16">
        <f t="shared" si="109"/>
        <v>8.578093790845287E-11</v>
      </c>
      <c r="K489" s="1" t="b">
        <f t="shared" si="110"/>
        <v>0</v>
      </c>
      <c r="L489" s="24">
        <f t="shared" si="100"/>
        <v>0</v>
      </c>
      <c r="W489" s="1">
        <f t="shared" si="111"/>
      </c>
      <c r="X489" s="24">
        <f t="shared" si="112"/>
      </c>
    </row>
    <row r="490" spans="1:24" ht="12.75">
      <c r="A490" s="25">
        <f t="shared" si="101"/>
        <v>4.6399999999999455</v>
      </c>
      <c r="B490" s="17">
        <f t="shared" si="102"/>
        <v>15.62686536200374</v>
      </c>
      <c r="C490" s="17">
        <f t="shared" si="103"/>
        <v>3.5042607119987546</v>
      </c>
      <c r="D490" s="17">
        <f t="shared" si="104"/>
        <v>1.3056346874762427E-10</v>
      </c>
      <c r="E490" s="2">
        <f t="shared" si="105"/>
        <v>2.2308816567893057</v>
      </c>
      <c r="F490" s="24">
        <f t="shared" si="106"/>
        <v>0.2230000000101451</v>
      </c>
      <c r="G490" s="2">
        <f t="shared" si="99"/>
        <v>1.334778698266105</v>
      </c>
      <c r="H490" s="24">
        <f t="shared" si="107"/>
        <v>2.2308816567893057</v>
      </c>
      <c r="I490" s="5">
        <f t="shared" si="108"/>
        <v>2.0290213953444436E-11</v>
      </c>
      <c r="J490" s="16">
        <f t="shared" si="109"/>
        <v>8.116085581377774E-11</v>
      </c>
      <c r="K490" s="1" t="b">
        <f t="shared" si="110"/>
        <v>0</v>
      </c>
      <c r="L490" s="24">
        <f t="shared" si="100"/>
        <v>0</v>
      </c>
      <c r="W490" s="1">
        <f t="shared" si="111"/>
      </c>
      <c r="X490" s="24">
        <f t="shared" si="112"/>
      </c>
    </row>
    <row r="491" spans="1:24" ht="12.75">
      <c r="A491" s="25">
        <f t="shared" si="101"/>
        <v>4.649999999999945</v>
      </c>
      <c r="B491" s="17">
        <f t="shared" si="102"/>
        <v>15.661907969123734</v>
      </c>
      <c r="C491" s="17">
        <f t="shared" si="103"/>
        <v>3.50426071200006</v>
      </c>
      <c r="D491" s="17">
        <f t="shared" si="104"/>
        <v>1.2352692377870511E-10</v>
      </c>
      <c r="E491" s="2">
        <f t="shared" si="105"/>
        <v>2.230881656790137</v>
      </c>
      <c r="F491" s="24">
        <f t="shared" si="106"/>
        <v>0.22300000000959855</v>
      </c>
      <c r="G491" s="2">
        <f t="shared" si="99"/>
        <v>1.3347786982638825</v>
      </c>
      <c r="H491" s="24">
        <f t="shared" si="107"/>
        <v>2.230881656790137</v>
      </c>
      <c r="I491" s="5">
        <f t="shared" si="108"/>
        <v>1.9197088363398507E-11</v>
      </c>
      <c r="J491" s="16">
        <f t="shared" si="109"/>
        <v>7.678679914135955E-11</v>
      </c>
      <c r="K491" s="1" t="b">
        <f t="shared" si="110"/>
        <v>0</v>
      </c>
      <c r="L491" s="24">
        <f t="shared" si="100"/>
        <v>0</v>
      </c>
      <c r="W491" s="1">
        <f t="shared" si="111"/>
      </c>
      <c r="X491" s="24">
        <f t="shared" si="112"/>
      </c>
    </row>
    <row r="492" spans="1:24" ht="12.75">
      <c r="A492" s="25">
        <f t="shared" si="101"/>
        <v>4.659999999999945</v>
      </c>
      <c r="B492" s="17">
        <f t="shared" si="102"/>
        <v>15.69695057624374</v>
      </c>
      <c r="C492" s="17">
        <f t="shared" si="103"/>
        <v>3.5042607120012956</v>
      </c>
      <c r="D492" s="17">
        <f t="shared" si="104"/>
        <v>1.1687222898348893E-10</v>
      </c>
      <c r="E492" s="2">
        <f t="shared" si="105"/>
        <v>2.2308816567909235</v>
      </c>
      <c r="F492" s="24">
        <f t="shared" si="106"/>
        <v>0.22300000000908127</v>
      </c>
      <c r="G492" s="2">
        <f t="shared" si="99"/>
        <v>1.3347786982617789</v>
      </c>
      <c r="H492" s="24">
        <f t="shared" si="107"/>
        <v>2.2308816567909235</v>
      </c>
      <c r="I492" s="5">
        <f t="shared" si="108"/>
        <v>1.8162527037901555E-11</v>
      </c>
      <c r="J492" s="16">
        <f t="shared" si="109"/>
        <v>7.265010815160622E-11</v>
      </c>
      <c r="K492" s="1" t="b">
        <f t="shared" si="110"/>
        <v>0</v>
      </c>
      <c r="L492" s="24">
        <f t="shared" si="100"/>
        <v>0</v>
      </c>
      <c r="W492" s="1">
        <f t="shared" si="111"/>
      </c>
      <c r="X492" s="24">
        <f t="shared" si="112"/>
      </c>
    </row>
    <row r="493" spans="1:24" ht="12.75">
      <c r="A493" s="25">
        <f t="shared" si="101"/>
        <v>4.669999999999945</v>
      </c>
      <c r="B493" s="17">
        <f t="shared" si="102"/>
        <v>15.731993183363759</v>
      </c>
      <c r="C493" s="17">
        <f t="shared" si="103"/>
        <v>3.5042607120024645</v>
      </c>
      <c r="D493" s="17">
        <f t="shared" si="104"/>
        <v>1.1057473734421562E-10</v>
      </c>
      <c r="E493" s="2">
        <f t="shared" si="105"/>
        <v>2.2308816567916674</v>
      </c>
      <c r="F493" s="24">
        <f t="shared" si="106"/>
        <v>0.2230000000085921</v>
      </c>
      <c r="G493" s="2">
        <f t="shared" si="99"/>
        <v>1.3347786982597898</v>
      </c>
      <c r="H493" s="24">
        <f t="shared" si="107"/>
        <v>2.2308816567916674</v>
      </c>
      <c r="I493" s="5">
        <f t="shared" si="108"/>
        <v>1.7184198508601867E-11</v>
      </c>
      <c r="J493" s="16">
        <f t="shared" si="109"/>
        <v>6.873546176677792E-11</v>
      </c>
      <c r="K493" s="1" t="b">
        <f t="shared" si="110"/>
        <v>0</v>
      </c>
      <c r="L493" s="24">
        <f t="shared" si="100"/>
        <v>0</v>
      </c>
      <c r="W493" s="1">
        <f t="shared" si="111"/>
      </c>
      <c r="X493" s="24">
        <f t="shared" si="112"/>
      </c>
    </row>
    <row r="494" spans="1:24" ht="12.75">
      <c r="A494" s="25">
        <f t="shared" si="101"/>
        <v>4.679999999999945</v>
      </c>
      <c r="B494" s="17">
        <f t="shared" si="102"/>
        <v>15.767035790483789</v>
      </c>
      <c r="C494" s="17">
        <f t="shared" si="103"/>
        <v>3.5042607120035703</v>
      </c>
      <c r="D494" s="17">
        <f t="shared" si="104"/>
        <v>1.0461766031255592E-10</v>
      </c>
      <c r="E494" s="2">
        <f t="shared" si="105"/>
        <v>2.2308816567923717</v>
      </c>
      <c r="F494" s="24">
        <f t="shared" si="106"/>
        <v>0.22300000000812906</v>
      </c>
      <c r="G494" s="2">
        <f t="shared" si="99"/>
        <v>1.334778698257907</v>
      </c>
      <c r="H494" s="24">
        <f t="shared" si="107"/>
        <v>2.2308816567923717</v>
      </c>
      <c r="I494" s="5">
        <f t="shared" si="108"/>
        <v>1.6258105972610792E-11</v>
      </c>
      <c r="J494" s="16">
        <f t="shared" si="109"/>
        <v>6.503242389044317E-11</v>
      </c>
      <c r="K494" s="1" t="b">
        <f t="shared" si="110"/>
        <v>0</v>
      </c>
      <c r="L494" s="24">
        <f t="shared" si="100"/>
        <v>0</v>
      </c>
      <c r="W494" s="1">
        <f t="shared" si="111"/>
      </c>
      <c r="X494" s="24">
        <f t="shared" si="112"/>
      </c>
    </row>
    <row r="495" spans="1:24" ht="12.75">
      <c r="A495" s="25">
        <f t="shared" si="101"/>
        <v>4.689999999999944</v>
      </c>
      <c r="B495" s="17">
        <f t="shared" si="102"/>
        <v>15.802078397603829</v>
      </c>
      <c r="C495" s="17">
        <f t="shared" si="103"/>
        <v>3.5042607120046165</v>
      </c>
      <c r="D495" s="17">
        <f t="shared" si="104"/>
        <v>9.897920849599728E-11</v>
      </c>
      <c r="E495" s="2">
        <f t="shared" si="105"/>
        <v>2.2308816567930374</v>
      </c>
      <c r="F495" s="24">
        <f t="shared" si="106"/>
        <v>0.22300000000769132</v>
      </c>
      <c r="G495" s="2">
        <f t="shared" si="99"/>
        <v>1.334778698256127</v>
      </c>
      <c r="H495" s="24">
        <f t="shared" si="107"/>
        <v>2.2308816567930374</v>
      </c>
      <c r="I495" s="5">
        <f t="shared" si="108"/>
        <v>1.5382639606542625E-11</v>
      </c>
      <c r="J495" s="16">
        <f t="shared" si="109"/>
        <v>6.152744980170155E-11</v>
      </c>
      <c r="K495" s="1" t="b">
        <f t="shared" si="110"/>
        <v>0</v>
      </c>
      <c r="L495" s="24">
        <f t="shared" si="100"/>
        <v>0</v>
      </c>
      <c r="W495" s="1">
        <f t="shared" si="111"/>
      </c>
      <c r="X495" s="24">
        <f t="shared" si="112"/>
      </c>
    </row>
    <row r="496" spans="1:24" ht="12.75">
      <c r="A496" s="25">
        <f t="shared" si="101"/>
        <v>4.699999999999944</v>
      </c>
      <c r="B496" s="17">
        <f t="shared" si="102"/>
        <v>15.83712100472388</v>
      </c>
      <c r="C496" s="17">
        <f t="shared" si="103"/>
        <v>3.5042607120056064</v>
      </c>
      <c r="D496" s="17">
        <f t="shared" si="104"/>
        <v>9.364759419039358E-11</v>
      </c>
      <c r="E496" s="2">
        <f t="shared" si="105"/>
        <v>2.2308816567936676</v>
      </c>
      <c r="F496" s="24">
        <f t="shared" si="106"/>
        <v>0.22300000000727685</v>
      </c>
      <c r="G496" s="2">
        <f t="shared" si="99"/>
        <v>1.3347786982544416</v>
      </c>
      <c r="H496" s="24">
        <f t="shared" si="107"/>
        <v>2.2308816567936676</v>
      </c>
      <c r="I496" s="5">
        <f t="shared" si="108"/>
        <v>1.4553691585206252E-11</v>
      </c>
      <c r="J496" s="16">
        <f t="shared" si="109"/>
        <v>5.821321202859053E-11</v>
      </c>
      <c r="K496" s="1" t="b">
        <f t="shared" si="110"/>
        <v>0</v>
      </c>
      <c r="L496" s="24">
        <f t="shared" si="100"/>
        <v>0</v>
      </c>
      <c r="W496" s="1">
        <f t="shared" si="111"/>
      </c>
      <c r="X496" s="24">
        <f t="shared" si="112"/>
      </c>
    </row>
    <row r="497" spans="1:24" ht="12.75">
      <c r="A497" s="25">
        <f t="shared" si="101"/>
        <v>4.709999999999944</v>
      </c>
      <c r="B497" s="17">
        <f t="shared" si="102"/>
        <v>15.872163611843941</v>
      </c>
      <c r="C497" s="17">
        <f t="shared" si="103"/>
        <v>3.504260712006543</v>
      </c>
      <c r="D497" s="17">
        <f t="shared" si="104"/>
        <v>8.860102800323232E-11</v>
      </c>
      <c r="E497" s="2">
        <f t="shared" si="105"/>
        <v>2.230881656794264</v>
      </c>
      <c r="F497" s="24">
        <f t="shared" si="106"/>
        <v>0.2230000000068847</v>
      </c>
      <c r="G497" s="2">
        <f t="shared" si="99"/>
        <v>1.3347786982528471</v>
      </c>
      <c r="H497" s="24">
        <f t="shared" si="107"/>
        <v>2.230881656794264</v>
      </c>
      <c r="I497" s="5">
        <f t="shared" si="108"/>
        <v>1.376937452945981E-11</v>
      </c>
      <c r="J497" s="16">
        <f t="shared" si="109"/>
        <v>5.507616585020969E-11</v>
      </c>
      <c r="K497" s="1" t="b">
        <f t="shared" si="110"/>
        <v>0</v>
      </c>
      <c r="L497" s="24">
        <f t="shared" si="100"/>
        <v>0</v>
      </c>
      <c r="W497" s="1">
        <f t="shared" si="111"/>
      </c>
      <c r="X497" s="24">
        <f t="shared" si="112"/>
      </c>
    </row>
    <row r="498" spans="1:24" ht="12.75">
      <c r="A498" s="25">
        <f t="shared" si="101"/>
        <v>4.719999999999944</v>
      </c>
      <c r="B498" s="17">
        <f t="shared" si="102"/>
        <v>15.907206218964012</v>
      </c>
      <c r="C498" s="17">
        <f t="shared" si="103"/>
        <v>3.504260712007429</v>
      </c>
      <c r="D498" s="17">
        <f t="shared" si="104"/>
        <v>8.382700782405549E-11</v>
      </c>
      <c r="E498" s="2">
        <f t="shared" si="105"/>
        <v>2.230881656794828</v>
      </c>
      <c r="F498" s="24">
        <f t="shared" si="106"/>
        <v>0.22300000000651377</v>
      </c>
      <c r="G498" s="2">
        <f t="shared" si="99"/>
        <v>1.334778698251339</v>
      </c>
      <c r="H498" s="24">
        <f t="shared" si="107"/>
        <v>2.230881656794828</v>
      </c>
      <c r="I498" s="5">
        <f t="shared" si="108"/>
        <v>1.302752350440528E-11</v>
      </c>
      <c r="J498" s="16">
        <f t="shared" si="109"/>
        <v>5.210853970538665E-11</v>
      </c>
      <c r="K498" s="1" t="b">
        <f t="shared" si="110"/>
        <v>0</v>
      </c>
      <c r="L498" s="24">
        <f t="shared" si="100"/>
        <v>0</v>
      </c>
      <c r="W498" s="1">
        <f t="shared" si="111"/>
      </c>
      <c r="X498" s="24">
        <f t="shared" si="112"/>
      </c>
    </row>
    <row r="499" spans="1:24" ht="12.75">
      <c r="A499" s="25">
        <f t="shared" si="101"/>
        <v>4.729999999999944</v>
      </c>
      <c r="B499" s="17">
        <f t="shared" si="102"/>
        <v>15.942248826084091</v>
      </c>
      <c r="C499" s="17">
        <f t="shared" si="103"/>
        <v>3.5042607120082674</v>
      </c>
      <c r="D499" s="17">
        <f t="shared" si="104"/>
        <v>7.931160272978133E-11</v>
      </c>
      <c r="E499" s="2">
        <f t="shared" si="105"/>
        <v>2.2308816567953618</v>
      </c>
      <c r="F499" s="24">
        <f t="shared" si="106"/>
        <v>0.2230000000061627</v>
      </c>
      <c r="G499" s="2">
        <f t="shared" si="99"/>
        <v>1.3347786982499115</v>
      </c>
      <c r="H499" s="24">
        <f t="shared" si="107"/>
        <v>2.2308816567953618</v>
      </c>
      <c r="I499" s="5">
        <f t="shared" si="108"/>
        <v>1.2325418463632332E-11</v>
      </c>
      <c r="J499" s="16">
        <f t="shared" si="109"/>
        <v>4.9301673854529326E-11</v>
      </c>
      <c r="K499" s="1" t="b">
        <f t="shared" si="110"/>
        <v>0</v>
      </c>
      <c r="L499" s="24">
        <f t="shared" si="100"/>
        <v>0</v>
      </c>
      <c r="W499" s="1">
        <f t="shared" si="111"/>
      </c>
      <c r="X499" s="24">
        <f t="shared" si="112"/>
      </c>
    </row>
    <row r="500" spans="1:24" ht="12.75">
      <c r="A500" s="25">
        <f t="shared" si="101"/>
        <v>4.739999999999943</v>
      </c>
      <c r="B500" s="17">
        <f t="shared" si="102"/>
        <v>15.977291433204178</v>
      </c>
      <c r="C500" s="17">
        <f t="shared" si="103"/>
        <v>3.5042607120090605</v>
      </c>
      <c r="D500" s="17">
        <f t="shared" si="104"/>
        <v>7.503766696892455E-11</v>
      </c>
      <c r="E500" s="2">
        <f t="shared" si="105"/>
        <v>2.2308816567958667</v>
      </c>
      <c r="F500" s="24">
        <f t="shared" si="106"/>
        <v>0.2230000000058308</v>
      </c>
      <c r="G500" s="2">
        <f t="shared" si="99"/>
        <v>1.3347786982485617</v>
      </c>
      <c r="H500" s="24">
        <f t="shared" si="107"/>
        <v>2.2308816567958667</v>
      </c>
      <c r="I500" s="5">
        <f t="shared" si="108"/>
        <v>1.166161611720895E-11</v>
      </c>
      <c r="J500" s="16">
        <f t="shared" si="109"/>
        <v>4.664491015660133E-11</v>
      </c>
      <c r="K500" s="1" t="b">
        <f t="shared" si="110"/>
        <v>0</v>
      </c>
      <c r="L500" s="24">
        <f t="shared" si="100"/>
        <v>0</v>
      </c>
      <c r="W500" s="1">
        <f t="shared" si="111"/>
      </c>
      <c r="X500" s="24">
        <f t="shared" si="112"/>
      </c>
    </row>
    <row r="501" spans="1:24" ht="12.75">
      <c r="A501" s="25">
        <f t="shared" si="101"/>
        <v>4.749999999999943</v>
      </c>
      <c r="B501" s="17">
        <f t="shared" si="102"/>
        <v>16.012334040324273</v>
      </c>
      <c r="C501" s="17">
        <f t="shared" si="103"/>
        <v>3.504260712009811</v>
      </c>
      <c r="D501" s="17">
        <f t="shared" si="104"/>
        <v>7.099305563418312E-11</v>
      </c>
      <c r="E501" s="2">
        <f t="shared" si="105"/>
        <v>2.2308816567963445</v>
      </c>
      <c r="F501" s="24">
        <f t="shared" si="106"/>
        <v>0.22300000000551654</v>
      </c>
      <c r="G501" s="2">
        <f t="shared" si="99"/>
        <v>1.3347786982472838</v>
      </c>
      <c r="H501" s="24">
        <f t="shared" si="107"/>
        <v>2.2308816567963445</v>
      </c>
      <c r="I501" s="5">
        <f t="shared" si="108"/>
        <v>1.1033063351817418E-11</v>
      </c>
      <c r="J501" s="16">
        <f t="shared" si="109"/>
        <v>4.41306990950352E-11</v>
      </c>
      <c r="K501" s="1" t="b">
        <f t="shared" si="110"/>
        <v>0</v>
      </c>
      <c r="L501" s="24">
        <f t="shared" si="100"/>
        <v>0</v>
      </c>
      <c r="W501" s="1">
        <f t="shared" si="111"/>
      </c>
      <c r="X501" s="24">
        <f t="shared" si="112"/>
      </c>
    </row>
    <row r="502" spans="1:24" ht="12.75">
      <c r="A502" s="25">
        <f t="shared" si="101"/>
        <v>4.759999999999943</v>
      </c>
      <c r="B502" s="17">
        <f t="shared" si="102"/>
        <v>16.047376647444374</v>
      </c>
      <c r="C502" s="17">
        <f t="shared" si="103"/>
        <v>3.504260712010521</v>
      </c>
      <c r="D502" s="17">
        <f t="shared" si="104"/>
        <v>6.716812424034657E-11</v>
      </c>
      <c r="E502" s="2">
        <f t="shared" si="105"/>
        <v>2.2308816567967966</v>
      </c>
      <c r="F502" s="24">
        <f t="shared" si="106"/>
        <v>0.22300000000521933</v>
      </c>
      <c r="G502" s="2">
        <f t="shared" si="99"/>
        <v>1.3347786982460752</v>
      </c>
      <c r="H502" s="24">
        <f t="shared" si="107"/>
        <v>2.2308816567967966</v>
      </c>
      <c r="I502" s="5">
        <f t="shared" si="108"/>
        <v>1.043864994443311E-11</v>
      </c>
      <c r="J502" s="16">
        <f t="shared" si="109"/>
        <v>4.175304546549796E-11</v>
      </c>
      <c r="K502" s="1" t="b">
        <f t="shared" si="110"/>
        <v>0</v>
      </c>
      <c r="L502" s="24">
        <f t="shared" si="100"/>
        <v>0</v>
      </c>
      <c r="W502" s="1">
        <f t="shared" si="111"/>
      </c>
      <c r="X502" s="24">
        <f t="shared" si="112"/>
      </c>
    </row>
    <row r="503" spans="1:24" ht="12.75">
      <c r="A503" s="25">
        <f t="shared" si="101"/>
        <v>4.769999999999943</v>
      </c>
      <c r="B503" s="17">
        <f t="shared" si="102"/>
        <v>16.08241925456448</v>
      </c>
      <c r="C503" s="17">
        <f t="shared" si="103"/>
        <v>3.5042607120111926</v>
      </c>
      <c r="D503" s="17">
        <f t="shared" si="104"/>
        <v>6.355072788011285E-11</v>
      </c>
      <c r="E503" s="2">
        <f t="shared" si="105"/>
        <v>2.230881656797224</v>
      </c>
      <c r="F503" s="24">
        <f t="shared" si="106"/>
        <v>0.22300000000493825</v>
      </c>
      <c r="G503" s="2">
        <f t="shared" si="99"/>
        <v>1.3347786982449323</v>
      </c>
      <c r="H503" s="24">
        <f t="shared" si="107"/>
        <v>2.230881656797224</v>
      </c>
      <c r="I503" s="5">
        <f t="shared" si="108"/>
        <v>9.876488515914161E-12</v>
      </c>
      <c r="J503" s="16">
        <f t="shared" si="109"/>
        <v>3.950439975142217E-11</v>
      </c>
      <c r="K503" s="1" t="b">
        <f t="shared" si="110"/>
        <v>0</v>
      </c>
      <c r="L503" s="24">
        <f t="shared" si="100"/>
        <v>0</v>
      </c>
      <c r="W503" s="1">
        <f t="shared" si="111"/>
      </c>
      <c r="X503" s="24">
        <f t="shared" si="112"/>
      </c>
    </row>
    <row r="504" spans="1:24" ht="12.75">
      <c r="A504" s="25">
        <f t="shared" si="101"/>
        <v>4.7799999999999425</v>
      </c>
      <c r="B504" s="17">
        <f t="shared" si="102"/>
        <v>16.117461861684596</v>
      </c>
      <c r="C504" s="17">
        <f t="shared" si="103"/>
        <v>3.504260712011828</v>
      </c>
      <c r="D504" s="17">
        <f t="shared" si="104"/>
        <v>6.012693563040017E-11</v>
      </c>
      <c r="E504" s="2">
        <f t="shared" si="105"/>
        <v>2.2308816567976284</v>
      </c>
      <c r="F504" s="24">
        <f t="shared" si="106"/>
        <v>0.2230000000046722</v>
      </c>
      <c r="G504" s="2">
        <f t="shared" si="99"/>
        <v>1.3347786982438505</v>
      </c>
      <c r="H504" s="24">
        <f t="shared" si="107"/>
        <v>2.2308816567976284</v>
      </c>
      <c r="I504" s="5">
        <f t="shared" si="108"/>
        <v>9.344414131362555E-12</v>
      </c>
      <c r="J504" s="16">
        <f t="shared" si="109"/>
        <v>3.7376102213215745E-11</v>
      </c>
      <c r="K504" s="1" t="b">
        <f t="shared" si="110"/>
        <v>0</v>
      </c>
      <c r="L504" s="24">
        <f t="shared" si="100"/>
        <v>0</v>
      </c>
      <c r="W504" s="1">
        <f t="shared" si="111"/>
      </c>
      <c r="X504" s="24">
        <f t="shared" si="112"/>
      </c>
    </row>
    <row r="505" spans="1:24" ht="12.75">
      <c r="A505" s="25">
        <f t="shared" si="101"/>
        <v>4.789999999999942</v>
      </c>
      <c r="B505" s="17">
        <f t="shared" si="102"/>
        <v>16.152504468804718</v>
      </c>
      <c r="C505" s="17">
        <f t="shared" si="103"/>
        <v>3.5042607120124294</v>
      </c>
      <c r="D505" s="17">
        <f t="shared" si="104"/>
        <v>5.68863885996862E-11</v>
      </c>
      <c r="E505" s="2">
        <f t="shared" si="105"/>
        <v>2.230881656798011</v>
      </c>
      <c r="F505" s="24">
        <f t="shared" si="106"/>
        <v>0.22300000000442058</v>
      </c>
      <c r="G505" s="2">
        <f t="shared" si="99"/>
        <v>1.3347786982428274</v>
      </c>
      <c r="H505" s="24">
        <f t="shared" si="107"/>
        <v>2.230881656798011</v>
      </c>
      <c r="I505" s="5">
        <f t="shared" si="108"/>
        <v>8.841150034299972E-12</v>
      </c>
      <c r="J505" s="16">
        <f t="shared" si="109"/>
        <v>3.536171355733586E-11</v>
      </c>
      <c r="K505" s="1" t="b">
        <f t="shared" si="110"/>
        <v>0</v>
      </c>
      <c r="L505" s="24">
        <f t="shared" si="100"/>
        <v>0</v>
      </c>
      <c r="W505" s="1">
        <f t="shared" si="111"/>
      </c>
      <c r="X505" s="24">
        <f t="shared" si="112"/>
      </c>
    </row>
    <row r="506" spans="1:24" ht="12.75">
      <c r="A506" s="25">
        <f t="shared" si="101"/>
        <v>4.799999999999942</v>
      </c>
      <c r="B506" s="17">
        <f t="shared" si="102"/>
        <v>16.187547075924844</v>
      </c>
      <c r="C506" s="17">
        <f t="shared" si="103"/>
        <v>3.5042607120129983</v>
      </c>
      <c r="D506" s="17">
        <f t="shared" si="104"/>
        <v>5.3821942724852074E-11</v>
      </c>
      <c r="E506" s="2">
        <f t="shared" si="105"/>
        <v>2.2308816567983736</v>
      </c>
      <c r="F506" s="24">
        <f t="shared" si="106"/>
        <v>0.2230000000041823</v>
      </c>
      <c r="G506" s="2">
        <f t="shared" si="99"/>
        <v>1.3347786982418586</v>
      </c>
      <c r="H506" s="24">
        <f t="shared" si="107"/>
        <v>2.2308816567983736</v>
      </c>
      <c r="I506" s="5">
        <f t="shared" si="108"/>
        <v>8.364586800979623E-12</v>
      </c>
      <c r="J506" s="16">
        <f t="shared" si="109"/>
        <v>3.345679289168402E-11</v>
      </c>
      <c r="K506" s="1" t="b">
        <f t="shared" si="110"/>
        <v>0</v>
      </c>
      <c r="L506" s="24">
        <f t="shared" si="100"/>
        <v>0</v>
      </c>
      <c r="W506" s="1">
        <f t="shared" si="111"/>
      </c>
      <c r="X506" s="24">
        <f t="shared" si="112"/>
      </c>
    </row>
    <row r="507" spans="1:24" ht="12.75">
      <c r="A507" s="25">
        <f t="shared" si="101"/>
        <v>4.809999999999942</v>
      </c>
      <c r="B507" s="17">
        <f t="shared" si="102"/>
        <v>16.222589683044976</v>
      </c>
      <c r="C507" s="17">
        <f t="shared" si="103"/>
        <v>3.5042607120135365</v>
      </c>
      <c r="D507" s="17">
        <f t="shared" si="104"/>
        <v>5.0922167504907635E-11</v>
      </c>
      <c r="E507" s="2">
        <f t="shared" si="105"/>
        <v>2.2308816567987164</v>
      </c>
      <c r="F507" s="24">
        <f t="shared" si="106"/>
        <v>0.22300000000395678</v>
      </c>
      <c r="G507" s="2">
        <f t="shared" si="99"/>
        <v>1.3347786982409413</v>
      </c>
      <c r="H507" s="24">
        <f t="shared" si="107"/>
        <v>2.2308816567987164</v>
      </c>
      <c r="I507" s="5">
        <f t="shared" si="108"/>
        <v>7.913558697225653E-12</v>
      </c>
      <c r="J507" s="16">
        <f t="shared" si="109"/>
        <v>3.165423478890261E-11</v>
      </c>
      <c r="K507" s="1" t="b">
        <f t="shared" si="110"/>
        <v>0</v>
      </c>
      <c r="L507" s="24">
        <f t="shared" si="100"/>
        <v>0</v>
      </c>
      <c r="W507" s="1">
        <f t="shared" si="111"/>
      </c>
      <c r="X507" s="24">
        <f t="shared" si="112"/>
      </c>
    </row>
    <row r="508" spans="1:24" ht="12.75">
      <c r="A508" s="25">
        <f t="shared" si="101"/>
        <v>4.819999999999942</v>
      </c>
      <c r="B508" s="17">
        <f t="shared" si="102"/>
        <v>16.257632290165112</v>
      </c>
      <c r="C508" s="17">
        <f t="shared" si="103"/>
        <v>3.504260712014046</v>
      </c>
      <c r="D508" s="17">
        <f t="shared" si="104"/>
        <v>4.8178847267266174E-11</v>
      </c>
      <c r="E508" s="2">
        <f t="shared" si="105"/>
        <v>2.2308816567990406</v>
      </c>
      <c r="F508" s="24">
        <f t="shared" si="106"/>
        <v>0.22300000000374362</v>
      </c>
      <c r="G508" s="2">
        <f t="shared" si="99"/>
        <v>1.3347786982400747</v>
      </c>
      <c r="H508" s="24">
        <f t="shared" si="107"/>
        <v>2.2308816567990406</v>
      </c>
      <c r="I508" s="5">
        <f t="shared" si="108"/>
        <v>7.487233055769593E-12</v>
      </c>
      <c r="J508" s="16">
        <f t="shared" si="109"/>
        <v>2.994893222307837E-11</v>
      </c>
      <c r="K508" s="1" t="b">
        <f t="shared" si="110"/>
        <v>0</v>
      </c>
      <c r="L508" s="24">
        <f t="shared" si="100"/>
        <v>0</v>
      </c>
      <c r="W508" s="1">
        <f t="shared" si="111"/>
      </c>
      <c r="X508" s="24">
        <f t="shared" si="112"/>
      </c>
    </row>
    <row r="509" spans="1:24" ht="12.75">
      <c r="A509" s="25">
        <f t="shared" si="101"/>
        <v>4.8299999999999415</v>
      </c>
      <c r="B509" s="17">
        <f t="shared" si="102"/>
        <v>16.292674897285256</v>
      </c>
      <c r="C509" s="17">
        <f t="shared" si="103"/>
        <v>3.5042607120145277</v>
      </c>
      <c r="D509" s="17">
        <f t="shared" si="104"/>
        <v>4.5583051933029134E-11</v>
      </c>
      <c r="E509" s="2">
        <f t="shared" si="105"/>
        <v>2.230881656799347</v>
      </c>
      <c r="F509" s="24">
        <f t="shared" si="106"/>
        <v>0.22300000000354211</v>
      </c>
      <c r="G509" s="2">
        <f t="shared" si="99"/>
        <v>1.3347786982392553</v>
      </c>
      <c r="H509" s="24">
        <f t="shared" si="107"/>
        <v>2.230881656799347</v>
      </c>
      <c r="I509" s="5">
        <f t="shared" si="108"/>
        <v>7.084222097830661E-12</v>
      </c>
      <c r="J509" s="16">
        <f t="shared" si="109"/>
        <v>2.833533407908817E-11</v>
      </c>
      <c r="K509" s="1" t="b">
        <f t="shared" si="110"/>
        <v>0</v>
      </c>
      <c r="L509" s="24">
        <f t="shared" si="100"/>
        <v>0</v>
      </c>
      <c r="W509" s="1">
        <f t="shared" si="111"/>
      </c>
      <c r="X509" s="24">
        <f t="shared" si="112"/>
      </c>
    </row>
    <row r="510" spans="1:24" ht="12.75">
      <c r="A510" s="25">
        <f t="shared" si="101"/>
        <v>4.839999999999941</v>
      </c>
      <c r="B510" s="17">
        <f t="shared" si="102"/>
        <v>16.327717504405403</v>
      </c>
      <c r="C510" s="17">
        <f t="shared" si="103"/>
        <v>3.5042607120149833</v>
      </c>
      <c r="D510" s="17">
        <f t="shared" si="104"/>
        <v>4.312728023592171E-11</v>
      </c>
      <c r="E510" s="2">
        <f t="shared" si="105"/>
        <v>2.2308816567996375</v>
      </c>
      <c r="F510" s="24">
        <f t="shared" si="106"/>
        <v>0.2230000000033511</v>
      </c>
      <c r="G510" s="2">
        <f t="shared" si="99"/>
        <v>1.3347786982384786</v>
      </c>
      <c r="H510" s="24">
        <f t="shared" si="107"/>
        <v>2.2308816567996375</v>
      </c>
      <c r="I510" s="5">
        <f t="shared" si="108"/>
        <v>6.702194355057145E-12</v>
      </c>
      <c r="J510" s="16">
        <f t="shared" si="109"/>
        <v>2.680877742022858E-11</v>
      </c>
      <c r="K510" s="1" t="b">
        <f t="shared" si="110"/>
        <v>0</v>
      </c>
      <c r="L510" s="24">
        <f t="shared" si="100"/>
        <v>0</v>
      </c>
      <c r="W510" s="1">
        <f t="shared" si="111"/>
      </c>
      <c r="X510" s="24">
        <f t="shared" si="112"/>
      </c>
    </row>
    <row r="511" spans="1:24" ht="12.75">
      <c r="A511" s="25">
        <f t="shared" si="101"/>
        <v>4.849999999999941</v>
      </c>
      <c r="B511" s="17">
        <f t="shared" si="102"/>
        <v>16.362760111525553</v>
      </c>
      <c r="C511" s="17">
        <f t="shared" si="103"/>
        <v>3.5042607120154146</v>
      </c>
      <c r="D511" s="17">
        <f t="shared" si="104"/>
        <v>4.080438811282505E-11</v>
      </c>
      <c r="E511" s="2">
        <f t="shared" si="105"/>
        <v>2.230881656799912</v>
      </c>
      <c r="F511" s="24">
        <f t="shared" si="106"/>
        <v>0.2230000000031706</v>
      </c>
      <c r="G511" s="2">
        <f t="shared" si="99"/>
        <v>1.3347786982377445</v>
      </c>
      <c r="H511" s="24">
        <f t="shared" si="107"/>
        <v>2.230881656799912</v>
      </c>
      <c r="I511" s="5">
        <f t="shared" si="108"/>
        <v>6.341205338600275E-12</v>
      </c>
      <c r="J511" s="16">
        <f t="shared" si="109"/>
        <v>2.53648213544011E-11</v>
      </c>
      <c r="K511" s="1" t="b">
        <f t="shared" si="110"/>
        <v>0</v>
      </c>
      <c r="L511" s="24">
        <f t="shared" si="100"/>
        <v>0</v>
      </c>
      <c r="W511" s="1">
        <f t="shared" si="111"/>
      </c>
      <c r="X511" s="24">
        <f t="shared" si="112"/>
      </c>
    </row>
    <row r="512" spans="1:24" ht="12.75">
      <c r="A512" s="25">
        <f t="shared" si="101"/>
        <v>4.859999999999941</v>
      </c>
      <c r="B512" s="17">
        <f t="shared" si="102"/>
        <v>16.39780271864571</v>
      </c>
      <c r="C512" s="17">
        <f t="shared" si="103"/>
        <v>3.5042607120158227</v>
      </c>
      <c r="D512" s="17">
        <f t="shared" si="104"/>
        <v>3.860473107852869E-11</v>
      </c>
      <c r="E512" s="2">
        <f t="shared" si="105"/>
        <v>2.2308816568001717</v>
      </c>
      <c r="F512" s="24">
        <f t="shared" si="106"/>
        <v>0.22300000000299988</v>
      </c>
      <c r="G512" s="2">
        <f t="shared" si="99"/>
        <v>1.3347786982370504</v>
      </c>
      <c r="H512" s="24">
        <f t="shared" si="107"/>
        <v>2.2308816568001717</v>
      </c>
      <c r="I512" s="5">
        <f t="shared" si="108"/>
        <v>5.9997562473768085E-12</v>
      </c>
      <c r="J512" s="16">
        <f t="shared" si="109"/>
        <v>2.399747067727276E-11</v>
      </c>
      <c r="K512" s="1" t="b">
        <f t="shared" si="110"/>
        <v>0</v>
      </c>
      <c r="L512" s="24">
        <f t="shared" si="100"/>
        <v>0</v>
      </c>
      <c r="W512" s="1">
        <f t="shared" si="111"/>
      </c>
      <c r="X512" s="24">
        <f t="shared" si="112"/>
      </c>
    </row>
    <row r="513" spans="1:24" ht="12.75">
      <c r="A513" s="25">
        <f t="shared" si="101"/>
        <v>4.869999999999941</v>
      </c>
      <c r="B513" s="17">
        <f t="shared" si="102"/>
        <v>16.43284532576587</v>
      </c>
      <c r="C513" s="17">
        <f t="shared" si="103"/>
        <v>3.5042607120162086</v>
      </c>
      <c r="D513" s="17">
        <f t="shared" si="104"/>
        <v>3.6525808710941024E-11</v>
      </c>
      <c r="E513" s="2">
        <f t="shared" si="105"/>
        <v>2.2308816568004173</v>
      </c>
      <c r="F513" s="24">
        <f t="shared" si="106"/>
        <v>0.22300000000283832</v>
      </c>
      <c r="G513" s="2">
        <f t="shared" si="99"/>
        <v>1.3347786982363934</v>
      </c>
      <c r="H513" s="24">
        <f t="shared" si="107"/>
        <v>2.2308816568004173</v>
      </c>
      <c r="I513" s="5">
        <f t="shared" si="108"/>
        <v>5.676625836059657E-12</v>
      </c>
      <c r="J513" s="16">
        <f t="shared" si="109"/>
        <v>2.2705171076609076E-11</v>
      </c>
      <c r="K513" s="1" t="b">
        <f t="shared" si="110"/>
        <v>0</v>
      </c>
      <c r="L513" s="24">
        <f t="shared" si="100"/>
        <v>0</v>
      </c>
      <c r="W513" s="1">
        <f t="shared" si="111"/>
      </c>
      <c r="X513" s="24">
        <f t="shared" si="112"/>
      </c>
    </row>
    <row r="514" spans="1:24" ht="12.75">
      <c r="A514" s="25">
        <f t="shared" si="101"/>
        <v>4.87999999999994</v>
      </c>
      <c r="B514" s="17">
        <f t="shared" si="102"/>
        <v>16.467887932886036</v>
      </c>
      <c r="C514" s="17">
        <f t="shared" si="103"/>
        <v>3.5042607120165736</v>
      </c>
      <c r="D514" s="17">
        <f t="shared" si="104"/>
        <v>3.4560119743787254E-11</v>
      </c>
      <c r="E514" s="2">
        <f t="shared" si="105"/>
        <v>2.2308816568006495</v>
      </c>
      <c r="F514" s="24">
        <f t="shared" si="106"/>
        <v>0.2230000000026856</v>
      </c>
      <c r="G514" s="2">
        <f t="shared" si="99"/>
        <v>1.3347786982357726</v>
      </c>
      <c r="H514" s="24">
        <f t="shared" si="107"/>
        <v>2.2308816568006495</v>
      </c>
      <c r="I514" s="5">
        <f t="shared" si="108"/>
        <v>5.371203481985276E-12</v>
      </c>
      <c r="J514" s="16">
        <f t="shared" si="109"/>
        <v>2.148325961570663E-11</v>
      </c>
      <c r="K514" s="1" t="b">
        <f t="shared" si="110"/>
        <v>0</v>
      </c>
      <c r="L514" s="24">
        <f t="shared" si="100"/>
        <v>0</v>
      </c>
      <c r="W514" s="1">
        <f t="shared" si="111"/>
      </c>
      <c r="X514" s="24">
        <f t="shared" si="112"/>
      </c>
    </row>
    <row r="515" spans="1:24" ht="12.75">
      <c r="A515" s="25">
        <f t="shared" si="101"/>
        <v>4.88999999999994</v>
      </c>
      <c r="B515" s="17">
        <f t="shared" si="102"/>
        <v>16.502930540006204</v>
      </c>
      <c r="C515" s="17">
        <f t="shared" si="103"/>
        <v>3.504260712016919</v>
      </c>
      <c r="D515" s="17">
        <f t="shared" si="104"/>
        <v>3.269837689501287E-11</v>
      </c>
      <c r="E515" s="2">
        <f t="shared" si="105"/>
        <v>2.23088165680087</v>
      </c>
      <c r="F515" s="24">
        <f t="shared" si="106"/>
        <v>0.22300000000254075</v>
      </c>
      <c r="G515" s="2">
        <f t="shared" si="99"/>
        <v>1.3347786982351835</v>
      </c>
      <c r="H515" s="24">
        <f t="shared" si="107"/>
        <v>2.23088165680087</v>
      </c>
      <c r="I515" s="5">
        <f t="shared" si="108"/>
        <v>5.0814907837093415E-12</v>
      </c>
      <c r="J515" s="16">
        <f t="shared" si="109"/>
        <v>2.0325963134837366E-11</v>
      </c>
      <c r="K515" s="1" t="b">
        <f t="shared" si="110"/>
        <v>0</v>
      </c>
      <c r="L515" s="24">
        <f t="shared" si="100"/>
        <v>0</v>
      </c>
      <c r="W515" s="1">
        <f t="shared" si="111"/>
      </c>
      <c r="X515" s="24">
        <f t="shared" si="112"/>
      </c>
    </row>
    <row r="516" spans="1:24" ht="12.75">
      <c r="A516" s="25">
        <f t="shared" si="101"/>
        <v>4.89999999999994</v>
      </c>
      <c r="B516" s="17">
        <f t="shared" si="102"/>
        <v>16.537973147126376</v>
      </c>
      <c r="C516" s="17">
        <f t="shared" si="103"/>
        <v>3.504260712017246</v>
      </c>
      <c r="D516" s="17">
        <f t="shared" si="104"/>
        <v>3.093807974252627E-11</v>
      </c>
      <c r="E516" s="2">
        <f t="shared" si="105"/>
        <v>2.2308816568010776</v>
      </c>
      <c r="F516" s="24">
        <f t="shared" si="106"/>
        <v>0.22300000000240416</v>
      </c>
      <c r="G516" s="2">
        <f t="shared" si="99"/>
        <v>1.3347786982346281</v>
      </c>
      <c r="H516" s="24">
        <f t="shared" si="107"/>
        <v>2.2308816568010776</v>
      </c>
      <c r="I516" s="5">
        <f t="shared" si="108"/>
        <v>4.808320408500322E-12</v>
      </c>
      <c r="J516" s="16">
        <f t="shared" si="109"/>
        <v>1.9231727321766812E-11</v>
      </c>
      <c r="K516" s="1" t="b">
        <f t="shared" si="110"/>
        <v>0</v>
      </c>
      <c r="L516" s="24">
        <f t="shared" si="100"/>
        <v>0</v>
      </c>
      <c r="W516" s="1">
        <f t="shared" si="111"/>
      </c>
      <c r="X516" s="24">
        <f t="shared" si="112"/>
      </c>
    </row>
    <row r="517" spans="1:24" ht="12.75">
      <c r="A517" s="25">
        <f t="shared" si="101"/>
        <v>4.90999999999994</v>
      </c>
      <c r="B517" s="17">
        <f t="shared" si="102"/>
        <v>16.57301575424655</v>
      </c>
      <c r="C517" s="17">
        <f t="shared" si="103"/>
        <v>3.5042607120175555</v>
      </c>
      <c r="D517" s="17">
        <f t="shared" si="104"/>
        <v>2.9269583801116996E-11</v>
      </c>
      <c r="E517" s="2">
        <f t="shared" si="105"/>
        <v>2.230881656801275</v>
      </c>
      <c r="F517" s="24">
        <f t="shared" si="106"/>
        <v>0.22300000000227452</v>
      </c>
      <c r="G517" s="2">
        <f t="shared" si="99"/>
        <v>1.3347786982341008</v>
      </c>
      <c r="H517" s="24">
        <f t="shared" si="107"/>
        <v>2.230881656801275</v>
      </c>
      <c r="I517" s="5">
        <f t="shared" si="108"/>
        <v>4.5490278210991164E-12</v>
      </c>
      <c r="J517" s="16">
        <f t="shared" si="109"/>
        <v>1.819455697216199E-11</v>
      </c>
      <c r="K517" s="1" t="b">
        <f t="shared" si="110"/>
        <v>0</v>
      </c>
      <c r="L517" s="24">
        <f t="shared" si="100"/>
        <v>0</v>
      </c>
      <c r="W517" s="1">
        <f t="shared" si="111"/>
      </c>
      <c r="X517" s="24">
        <f t="shared" si="112"/>
      </c>
    </row>
    <row r="518" spans="1:24" ht="12.75">
      <c r="A518" s="25">
        <f t="shared" si="101"/>
        <v>4.9199999999999395</v>
      </c>
      <c r="B518" s="17">
        <f t="shared" si="102"/>
        <v>16.608058361366727</v>
      </c>
      <c r="C518" s="17">
        <f t="shared" si="103"/>
        <v>3.504260712017848</v>
      </c>
      <c r="D518" s="17">
        <f t="shared" si="104"/>
        <v>2.7692531867629096E-11</v>
      </c>
      <c r="E518" s="2">
        <f t="shared" si="105"/>
        <v>2.230881656801461</v>
      </c>
      <c r="F518" s="24">
        <f t="shared" si="106"/>
        <v>0.22300000000215217</v>
      </c>
      <c r="G518" s="2">
        <f t="shared" si="99"/>
        <v>1.3347786982336034</v>
      </c>
      <c r="H518" s="24">
        <f t="shared" si="107"/>
        <v>2.230881656801461</v>
      </c>
      <c r="I518" s="5">
        <f t="shared" si="108"/>
        <v>4.304334666471732E-12</v>
      </c>
      <c r="J518" s="16">
        <f t="shared" si="109"/>
        <v>1.7214230041417977E-11</v>
      </c>
      <c r="K518" s="1" t="b">
        <f t="shared" si="110"/>
        <v>0</v>
      </c>
      <c r="L518" s="24">
        <f t="shared" si="100"/>
        <v>0</v>
      </c>
      <c r="W518" s="1">
        <f t="shared" si="111"/>
      </c>
      <c r="X518" s="24">
        <f t="shared" si="112"/>
      </c>
    </row>
    <row r="519" spans="1:24" ht="12.75">
      <c r="A519" s="25">
        <f t="shared" si="101"/>
        <v>4.929999999999939</v>
      </c>
      <c r="B519" s="17">
        <f t="shared" si="102"/>
        <v>16.643100968486905</v>
      </c>
      <c r="C519" s="17">
        <f t="shared" si="103"/>
        <v>3.5042607120181253</v>
      </c>
      <c r="D519" s="17">
        <f t="shared" si="104"/>
        <v>2.6200494285255614E-11</v>
      </c>
      <c r="E519" s="2">
        <f t="shared" si="105"/>
        <v>2.2308816568016376</v>
      </c>
      <c r="F519" s="24">
        <f t="shared" si="106"/>
        <v>0.22300000000203585</v>
      </c>
      <c r="G519" s="2">
        <f t="shared" si="99"/>
        <v>1.3347786982331304</v>
      </c>
      <c r="H519" s="24">
        <f t="shared" si="107"/>
        <v>2.2308816568016376</v>
      </c>
      <c r="I519" s="5">
        <f t="shared" si="108"/>
        <v>4.07168743166153E-12</v>
      </c>
      <c r="J519" s="16">
        <f t="shared" si="109"/>
        <v>1.628674972664612E-11</v>
      </c>
      <c r="K519" s="1" t="b">
        <f t="shared" si="110"/>
        <v>0</v>
      </c>
      <c r="L519" s="24">
        <f t="shared" si="100"/>
        <v>0</v>
      </c>
      <c r="W519" s="1">
        <f t="shared" si="111"/>
      </c>
      <c r="X519" s="24">
        <f t="shared" si="112"/>
      </c>
    </row>
    <row r="520" spans="1:24" ht="12.75">
      <c r="A520" s="25">
        <f t="shared" si="101"/>
        <v>4.939999999999939</v>
      </c>
      <c r="B520" s="17">
        <f t="shared" si="102"/>
        <v>16.678143575607088</v>
      </c>
      <c r="C520" s="17">
        <f t="shared" si="103"/>
        <v>3.5042607120183873</v>
      </c>
      <c r="D520" s="17">
        <f t="shared" si="104"/>
        <v>2.4787755803501452E-11</v>
      </c>
      <c r="E520" s="2">
        <f t="shared" si="105"/>
        <v>2.230881656801804</v>
      </c>
      <c r="F520" s="24">
        <f t="shared" si="106"/>
        <v>0.22300000000192627</v>
      </c>
      <c r="G520" s="2">
        <f t="shared" si="99"/>
        <v>1.3347786982326848</v>
      </c>
      <c r="H520" s="24">
        <f t="shared" si="107"/>
        <v>2.230881656801804</v>
      </c>
      <c r="I520" s="5">
        <f t="shared" si="108"/>
        <v>3.8525294066005245E-12</v>
      </c>
      <c r="J520" s="16">
        <f t="shared" si="109"/>
        <v>1.5408563314167623E-11</v>
      </c>
      <c r="K520" s="1" t="b">
        <f t="shared" si="110"/>
        <v>0</v>
      </c>
      <c r="L520" s="24">
        <f t="shared" si="100"/>
        <v>0</v>
      </c>
      <c r="W520" s="1">
        <f t="shared" si="111"/>
      </c>
      <c r="X520" s="24">
        <f t="shared" si="112"/>
      </c>
    </row>
    <row r="521" spans="1:24" ht="12.75">
      <c r="A521" s="25">
        <f t="shared" si="101"/>
        <v>4.949999999999939</v>
      </c>
      <c r="B521" s="17">
        <f t="shared" si="102"/>
        <v>16.713186182727274</v>
      </c>
      <c r="C521" s="17">
        <f t="shared" si="103"/>
        <v>3.504260712018635</v>
      </c>
      <c r="D521" s="17">
        <f t="shared" si="104"/>
        <v>2.34525304065869E-11</v>
      </c>
      <c r="E521" s="2">
        <f t="shared" si="105"/>
        <v>2.2308816568019623</v>
      </c>
      <c r="F521" s="24">
        <f t="shared" si="106"/>
        <v>0.22300000000182232</v>
      </c>
      <c r="G521" s="2">
        <f t="shared" si="99"/>
        <v>1.334778698232262</v>
      </c>
      <c r="H521" s="24">
        <f t="shared" si="107"/>
        <v>2.2308816568019623</v>
      </c>
      <c r="I521" s="5">
        <f t="shared" si="108"/>
        <v>3.644640145239464E-12</v>
      </c>
      <c r="J521" s="16">
        <f t="shared" si="109"/>
        <v>1.4578560580957856E-11</v>
      </c>
      <c r="K521" s="1" t="b">
        <f t="shared" si="110"/>
        <v>0</v>
      </c>
      <c r="L521" s="24">
        <f t="shared" si="100"/>
        <v>0</v>
      </c>
      <c r="W521" s="1">
        <f t="shared" si="111"/>
      </c>
      <c r="X521" s="24">
        <f t="shared" si="112"/>
      </c>
    </row>
    <row r="522" spans="1:24" ht="12.75">
      <c r="A522" s="25">
        <f t="shared" si="101"/>
        <v>4.959999999999939</v>
      </c>
      <c r="B522" s="17">
        <f t="shared" si="102"/>
        <v>16.74822878984746</v>
      </c>
      <c r="C522" s="17">
        <f t="shared" si="103"/>
        <v>3.5042607120188696</v>
      </c>
      <c r="D522" s="17">
        <f t="shared" si="104"/>
        <v>2.2189460047172813E-11</v>
      </c>
      <c r="E522" s="2">
        <f t="shared" si="105"/>
        <v>2.2308816568021115</v>
      </c>
      <c r="F522" s="24">
        <f t="shared" si="106"/>
        <v>0.22300000000172418</v>
      </c>
      <c r="G522" s="2">
        <f t="shared" si="99"/>
        <v>1.334778698231863</v>
      </c>
      <c r="H522" s="24">
        <f t="shared" si="107"/>
        <v>2.2308816568021115</v>
      </c>
      <c r="I522" s="5">
        <f t="shared" si="108"/>
        <v>3.4483527144857362E-12</v>
      </c>
      <c r="J522" s="16">
        <f t="shared" si="109"/>
        <v>1.3793410857942945E-11</v>
      </c>
      <c r="K522" s="1" t="b">
        <f t="shared" si="110"/>
        <v>0</v>
      </c>
      <c r="L522" s="24">
        <f t="shared" si="100"/>
        <v>0</v>
      </c>
      <c r="W522" s="1">
        <f t="shared" si="111"/>
      </c>
      <c r="X522" s="24">
        <f t="shared" si="112"/>
      </c>
    </row>
    <row r="523" spans="1:24" ht="12.75">
      <c r="A523" s="25">
        <f t="shared" si="101"/>
        <v>4.9699999999999385</v>
      </c>
      <c r="B523" s="17">
        <f t="shared" si="102"/>
        <v>16.78327139696765</v>
      </c>
      <c r="C523" s="17">
        <f t="shared" si="103"/>
        <v>3.5042607120190916</v>
      </c>
      <c r="D523" s="17">
        <f t="shared" si="104"/>
        <v>2.099425828738788E-11</v>
      </c>
      <c r="E523" s="2">
        <f t="shared" si="105"/>
        <v>2.2308816568022527</v>
      </c>
      <c r="F523" s="24">
        <f t="shared" si="106"/>
        <v>0.2230000000016313</v>
      </c>
      <c r="G523" s="2">
        <f t="shared" si="99"/>
        <v>1.3347786982314855</v>
      </c>
      <c r="H523" s="24">
        <f t="shared" si="107"/>
        <v>2.2308816568022527</v>
      </c>
      <c r="I523" s="5">
        <f t="shared" si="108"/>
        <v>3.2626124024659475E-12</v>
      </c>
      <c r="J523" s="16">
        <f t="shared" si="109"/>
        <v>1.305044960986379E-11</v>
      </c>
      <c r="K523" s="1" t="b">
        <f t="shared" si="110"/>
        <v>0</v>
      </c>
      <c r="L523" s="24">
        <f t="shared" si="100"/>
        <v>0</v>
      </c>
      <c r="W523" s="1">
        <f t="shared" si="111"/>
      </c>
      <c r="X523" s="24">
        <f t="shared" si="112"/>
      </c>
    </row>
    <row r="524" spans="1:24" ht="12.75">
      <c r="A524" s="25">
        <f t="shared" si="101"/>
        <v>4.979999999999938</v>
      </c>
      <c r="B524" s="17">
        <f t="shared" si="102"/>
        <v>16.818314004087842</v>
      </c>
      <c r="C524" s="17">
        <f t="shared" si="103"/>
        <v>3.5042607120193017</v>
      </c>
      <c r="D524" s="17">
        <f t="shared" si="104"/>
        <v>1.986192428304889E-11</v>
      </c>
      <c r="E524" s="2">
        <f t="shared" si="105"/>
        <v>2.2308816568023864</v>
      </c>
      <c r="F524" s="24">
        <f t="shared" si="106"/>
        <v>0.22300000000154352</v>
      </c>
      <c r="G524" s="2">
        <f t="shared" si="99"/>
        <v>1.3347786982311285</v>
      </c>
      <c r="H524" s="24">
        <f t="shared" si="107"/>
        <v>2.2308816568023864</v>
      </c>
      <c r="I524" s="5">
        <f t="shared" si="108"/>
        <v>3.087030631121479E-12</v>
      </c>
      <c r="J524" s="16">
        <f t="shared" si="109"/>
        <v>1.2346568212251441E-11</v>
      </c>
      <c r="K524" s="1" t="b">
        <f t="shared" si="110"/>
        <v>0</v>
      </c>
      <c r="L524" s="24">
        <f t="shared" si="100"/>
        <v>0</v>
      </c>
      <c r="W524" s="1">
        <f t="shared" si="111"/>
      </c>
      <c r="X524" s="24">
        <f t="shared" si="112"/>
      </c>
    </row>
    <row r="525" spans="1:24" ht="12.75">
      <c r="A525" s="25">
        <f t="shared" si="101"/>
        <v>4.989999999999938</v>
      </c>
      <c r="B525" s="17">
        <f t="shared" si="102"/>
        <v>16.853356611208035</v>
      </c>
      <c r="C525" s="17">
        <f t="shared" si="103"/>
        <v>3.5042607120195</v>
      </c>
      <c r="D525" s="17">
        <f t="shared" si="104"/>
        <v>1.8792100830999913E-11</v>
      </c>
      <c r="E525" s="2">
        <f t="shared" si="105"/>
        <v>2.230881656802513</v>
      </c>
      <c r="F525" s="24">
        <f t="shared" si="106"/>
        <v>0.2230000000014602</v>
      </c>
      <c r="G525" s="2">
        <f t="shared" si="99"/>
        <v>1.3347786982307897</v>
      </c>
      <c r="H525" s="24">
        <f t="shared" si="107"/>
        <v>2.230881656802513</v>
      </c>
      <c r="I525" s="5">
        <f t="shared" si="108"/>
        <v>2.920386155125243E-12</v>
      </c>
      <c r="J525" s="16">
        <f t="shared" si="109"/>
        <v>1.1681544620500972E-11</v>
      </c>
      <c r="K525" s="1" t="b">
        <f t="shared" si="110"/>
        <v>0</v>
      </c>
      <c r="L525" s="24">
        <f t="shared" si="100"/>
        <v>0</v>
      </c>
      <c r="W525" s="1">
        <f t="shared" si="111"/>
      </c>
      <c r="X525" s="24">
        <f t="shared" si="112"/>
      </c>
    </row>
    <row r="526" spans="1:24" ht="12.75">
      <c r="A526" s="25">
        <f t="shared" si="101"/>
        <v>4.999999999999938</v>
      </c>
      <c r="B526" s="17">
        <f t="shared" si="102"/>
        <v>16.88839921832823</v>
      </c>
      <c r="C526" s="17">
        <f t="shared" si="103"/>
        <v>3.504260712019688</v>
      </c>
      <c r="D526" s="17">
        <f t="shared" si="104"/>
        <v>1.7780501493369625E-11</v>
      </c>
      <c r="E526" s="2">
        <f t="shared" si="105"/>
        <v>2.2308816568026324</v>
      </c>
      <c r="F526" s="24">
        <f t="shared" si="106"/>
        <v>0.22300000000138176</v>
      </c>
      <c r="G526" s="2">
        <f t="shared" si="99"/>
        <v>1.3347786982304706</v>
      </c>
      <c r="H526" s="24">
        <f t="shared" si="107"/>
        <v>2.2308816568026324</v>
      </c>
      <c r="I526" s="5">
        <f t="shared" si="108"/>
        <v>2.7635116417457084E-12</v>
      </c>
      <c r="J526" s="16">
        <f t="shared" si="109"/>
        <v>1.1052714299353283E-11</v>
      </c>
      <c r="K526" s="1" t="b">
        <f t="shared" si="110"/>
        <v>0</v>
      </c>
      <c r="L526" s="24">
        <f t="shared" si="100"/>
        <v>0</v>
      </c>
      <c r="W526" s="1">
        <f t="shared" si="111"/>
      </c>
      <c r="X526" s="24">
        <f t="shared" si="112"/>
      </c>
    </row>
  </sheetData>
  <sheetProtection/>
  <mergeCells count="3">
    <mergeCell ref="A1:G3"/>
    <mergeCell ref="A4:H5"/>
    <mergeCell ref="A6:H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E6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2</v>
      </c>
      <c r="D10" s="6" t="s">
        <v>4</v>
      </c>
      <c r="E10" s="6" t="s">
        <v>6</v>
      </c>
    </row>
    <row r="11" spans="1:5" ht="15.75">
      <c r="A11" s="6" t="s">
        <v>9</v>
      </c>
      <c r="B11" s="6" t="s">
        <v>10</v>
      </c>
      <c r="C11" s="6" t="s">
        <v>3</v>
      </c>
      <c r="D11" s="6" t="s">
        <v>5</v>
      </c>
      <c r="E11" s="7" t="s">
        <v>7</v>
      </c>
    </row>
    <row r="12" spans="1:5" ht="12.75">
      <c r="A12" s="5">
        <v>0</v>
      </c>
      <c r="B12" s="2">
        <f>5310/60</f>
        <v>88.5</v>
      </c>
      <c r="C12" s="2">
        <v>2.7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A12+0.05</f>
        <v>0.05</v>
      </c>
      <c r="B13" s="2">
        <f aca="true" t="shared" si="0" ref="B13:B19">$B$12-$B$12*A13/$A$61</f>
        <v>86.02591729761211</v>
      </c>
      <c r="C13" s="2">
        <f aca="true" t="shared" si="1" ref="C13:C19">($C$61-$C$12)*A13/$A$61+$C$12</f>
        <v>6.342632498543972</v>
      </c>
      <c r="D13" s="3">
        <f aca="true" t="shared" si="2" ref="D13:D61">2*PI()*A13*B13*1.3558</f>
        <v>36.64163248915197</v>
      </c>
      <c r="E13" s="3">
        <f aca="true" t="shared" si="3" ref="E13:E61">D13/(C13*12)*100</f>
        <v>48.141987964728486</v>
      </c>
    </row>
    <row r="14" spans="1:5" ht="12.75">
      <c r="A14" s="5">
        <f aca="true" t="shared" si="4" ref="A14:A60">A13+0.05</f>
        <v>0.1</v>
      </c>
      <c r="B14" s="2">
        <f t="shared" si="0"/>
        <v>83.55183459522422</v>
      </c>
      <c r="C14" s="2">
        <f t="shared" si="1"/>
        <v>9.985264997087945</v>
      </c>
      <c r="D14" s="3">
        <f t="shared" si="2"/>
        <v>71.17565759726223</v>
      </c>
      <c r="E14" s="3">
        <f t="shared" si="3"/>
        <v>59.40057476192799</v>
      </c>
    </row>
    <row r="15" spans="1:5" ht="12.75">
      <c r="A15" s="5">
        <f t="shared" si="4"/>
        <v>0.15000000000000002</v>
      </c>
      <c r="B15" s="2">
        <f t="shared" si="0"/>
        <v>81.07775189283635</v>
      </c>
      <c r="C15" s="2">
        <f t="shared" si="1"/>
        <v>13.62789749563192</v>
      </c>
      <c r="D15" s="3">
        <f t="shared" si="2"/>
        <v>103.60207532433083</v>
      </c>
      <c r="E15" s="3">
        <f t="shared" si="3"/>
        <v>63.35171129511961</v>
      </c>
    </row>
    <row r="16" spans="1:5" ht="12.75">
      <c r="A16" s="5">
        <f t="shared" si="4"/>
        <v>0.2</v>
      </c>
      <c r="B16" s="2">
        <f t="shared" si="0"/>
        <v>78.60366919044846</v>
      </c>
      <c r="C16" s="2">
        <f t="shared" si="1"/>
        <v>17.27052999417589</v>
      </c>
      <c r="D16" s="3">
        <f t="shared" si="2"/>
        <v>133.9208856703577</v>
      </c>
      <c r="E16" s="5">
        <f t="shared" si="3"/>
        <v>64.61917387379907</v>
      </c>
    </row>
    <row r="17" spans="1:5" ht="12.75">
      <c r="A17" s="5">
        <f>A16+0.01</f>
        <v>0.21000000000000002</v>
      </c>
      <c r="B17" s="2">
        <f t="shared" si="0"/>
        <v>78.10885264997088</v>
      </c>
      <c r="C17" s="2">
        <f t="shared" si="1"/>
        <v>17.999056493884687</v>
      </c>
      <c r="D17" s="3">
        <f>2*PI()*A17*B17*1.3558</f>
        <v>139.7317348538381</v>
      </c>
      <c r="E17" s="5">
        <f>D17/(C17*12)*100</f>
        <v>64.69400905417505</v>
      </c>
    </row>
    <row r="18" spans="1:5" ht="12.75">
      <c r="A18" s="5">
        <f>A17+0.01</f>
        <v>0.22000000000000003</v>
      </c>
      <c r="B18" s="2">
        <f t="shared" si="0"/>
        <v>77.6140361094933</v>
      </c>
      <c r="C18" s="2">
        <f t="shared" si="1"/>
        <v>18.727582993593483</v>
      </c>
      <c r="D18" s="3">
        <f>2*PI()*A18*B18*1.3558</f>
        <v>145.4582797420768</v>
      </c>
      <c r="E18" s="24">
        <f>D18/(C18*12)*100</f>
        <v>64.72550844380925</v>
      </c>
    </row>
    <row r="19" spans="1:5" ht="12.75">
      <c r="A19" s="24">
        <f>A18+0.001</f>
        <v>0.22100000000000003</v>
      </c>
      <c r="B19" s="2">
        <f t="shared" si="0"/>
        <v>77.56455445544555</v>
      </c>
      <c r="C19" s="2">
        <f t="shared" si="1"/>
        <v>18.80043564356436</v>
      </c>
      <c r="D19" s="3">
        <f>2*PI()*A19*B19*1.3558</f>
        <v>146.02629749466237</v>
      </c>
      <c r="E19" s="24">
        <f>D19/(C19*12)*100</f>
        <v>64.72646887159107</v>
      </c>
    </row>
    <row r="20" spans="1:5" ht="12.75">
      <c r="A20" s="24">
        <f aca="true" t="shared" si="5" ref="A20:A27">A19+0.001</f>
        <v>0.22200000000000003</v>
      </c>
      <c r="B20" s="2">
        <f aca="true" t="shared" si="6" ref="B20:B27">$B$12-$B$12*A20/$A$61</f>
        <v>77.51507280139778</v>
      </c>
      <c r="C20" s="2">
        <f aca="true" t="shared" si="7" ref="C20:C27">($C$61-$C$12)*A20/$A$61+$C$12</f>
        <v>18.873288293535243</v>
      </c>
      <c r="D20" s="3">
        <f aca="true" t="shared" si="8" ref="D20:D27">2*PI()*A20*B20*1.3558</f>
        <v>146.59347220429555</v>
      </c>
      <c r="E20" s="37">
        <f aca="true" t="shared" si="9" ref="E20:E27">D20/(C20*12)*100</f>
        <v>64.7270496465406</v>
      </c>
    </row>
    <row r="21" spans="1:5" ht="12.75">
      <c r="A21" s="24">
        <f t="shared" si="5"/>
        <v>0.22300000000000003</v>
      </c>
      <c r="B21" s="2">
        <f t="shared" si="6"/>
        <v>77.46559114735003</v>
      </c>
      <c r="C21" s="2">
        <f t="shared" si="7"/>
        <v>18.94614094350612</v>
      </c>
      <c r="D21" s="3">
        <f t="shared" si="8"/>
        <v>147.15980387097625</v>
      </c>
      <c r="E21" s="37">
        <f t="shared" si="9"/>
        <v>64.72725514823814</v>
      </c>
    </row>
    <row r="22" spans="1:5" ht="12.75">
      <c r="A22" s="24">
        <f t="shared" si="5"/>
        <v>0.22400000000000003</v>
      </c>
      <c r="B22" s="2">
        <f t="shared" si="6"/>
        <v>77.41610949330227</v>
      </c>
      <c r="C22" s="2">
        <f t="shared" si="7"/>
        <v>19.018993593477</v>
      </c>
      <c r="D22" s="3">
        <f t="shared" si="8"/>
        <v>147.7252924947046</v>
      </c>
      <c r="E22" s="37">
        <f t="shared" si="9"/>
        <v>64.72708968915964</v>
      </c>
    </row>
    <row r="23" spans="1:5" ht="12.75">
      <c r="A23" s="24">
        <f t="shared" si="5"/>
        <v>0.22500000000000003</v>
      </c>
      <c r="B23" s="2">
        <f t="shared" si="6"/>
        <v>77.3666278392545</v>
      </c>
      <c r="C23" s="2">
        <f t="shared" si="7"/>
        <v>19.09184624344788</v>
      </c>
      <c r="D23" s="3">
        <f t="shared" si="8"/>
        <v>148.2899380754805</v>
      </c>
      <c r="E23" s="37">
        <f t="shared" si="9"/>
        <v>64.72655751595704</v>
      </c>
    </row>
    <row r="24" spans="1:5" ht="12.75">
      <c r="A24" s="24">
        <f t="shared" si="5"/>
        <v>0.22600000000000003</v>
      </c>
      <c r="B24" s="2">
        <f t="shared" si="6"/>
        <v>77.31714618520675</v>
      </c>
      <c r="C24" s="2">
        <f t="shared" si="7"/>
        <v>19.16469889341876</v>
      </c>
      <c r="D24" s="3">
        <f t="shared" si="8"/>
        <v>148.853740613304</v>
      </c>
      <c r="E24" s="24">
        <f t="shared" si="9"/>
        <v>64.72566281070951</v>
      </c>
    </row>
    <row r="25" spans="1:5" ht="12.75">
      <c r="A25" s="24">
        <f t="shared" si="5"/>
        <v>0.22700000000000004</v>
      </c>
      <c r="B25" s="2">
        <f t="shared" si="6"/>
        <v>77.267664531159</v>
      </c>
      <c r="C25" s="2">
        <f t="shared" si="7"/>
        <v>19.23755154338964</v>
      </c>
      <c r="D25" s="3">
        <f t="shared" si="8"/>
        <v>149.41670010817512</v>
      </c>
      <c r="E25" s="24">
        <f t="shared" si="9"/>
        <v>64.72440969214598</v>
      </c>
    </row>
    <row r="26" spans="1:5" ht="12.75">
      <c r="A26" s="24">
        <f t="shared" si="5"/>
        <v>0.22800000000000004</v>
      </c>
      <c r="B26" s="2">
        <f t="shared" si="6"/>
        <v>77.21818287711123</v>
      </c>
      <c r="C26" s="2">
        <f t="shared" si="7"/>
        <v>19.31040419336052</v>
      </c>
      <c r="D26" s="3">
        <f t="shared" si="8"/>
        <v>149.97881656009375</v>
      </c>
      <c r="E26" s="24">
        <f t="shared" si="9"/>
        <v>64.72280221684021</v>
      </c>
    </row>
    <row r="27" spans="1:5" ht="12.75">
      <c r="A27" s="24">
        <f t="shared" si="5"/>
        <v>0.22900000000000004</v>
      </c>
      <c r="B27" s="2">
        <f t="shared" si="6"/>
        <v>77.16870122306348</v>
      </c>
      <c r="C27" s="2">
        <f t="shared" si="7"/>
        <v>19.383256843331395</v>
      </c>
      <c r="D27" s="3">
        <f t="shared" si="8"/>
        <v>150.54008996906</v>
      </c>
      <c r="E27" s="24">
        <f t="shared" si="9"/>
        <v>64.72084438037896</v>
      </c>
    </row>
    <row r="28" spans="1:5" ht="12.75">
      <c r="A28" s="5">
        <f>A18+0.01</f>
        <v>0.23000000000000004</v>
      </c>
      <c r="B28" s="2">
        <f aca="true" t="shared" si="10" ref="B28:B60">$B$12-$B$12*A28/$A$61</f>
        <v>77.11921956901573</v>
      </c>
      <c r="C28" s="2">
        <f aca="true" t="shared" si="11" ref="C28:C60">($C$61-$C$12)*A28/$A$61+$C$12</f>
        <v>19.45610949330228</v>
      </c>
      <c r="D28" s="3">
        <f>2*PI()*A28*B28*1.3558</f>
        <v>151.10052033507384</v>
      </c>
      <c r="E28" s="5">
        <f>D28/(C28*12)*100</f>
        <v>64.71854011850358</v>
      </c>
    </row>
    <row r="29" spans="1:5" ht="12.75">
      <c r="A29" s="5">
        <f>A28+0.01</f>
        <v>0.24000000000000005</v>
      </c>
      <c r="B29" s="2">
        <f t="shared" si="10"/>
        <v>76.62440302853814</v>
      </c>
      <c r="C29" s="2">
        <f t="shared" si="11"/>
        <v>20.18463599301107</v>
      </c>
      <c r="D29" s="3">
        <f>2*PI()*A29*B29*1.3558</f>
        <v>156.6584566328292</v>
      </c>
      <c r="E29" s="5">
        <f>D29/(C29*12)*100</f>
        <v>64.67726933787337</v>
      </c>
    </row>
    <row r="30" spans="1:5" ht="12.75">
      <c r="A30" s="5">
        <f>A16+0.05</f>
        <v>0.25</v>
      </c>
      <c r="B30" s="2">
        <f t="shared" si="10"/>
        <v>76.12958648806057</v>
      </c>
      <c r="C30" s="2">
        <f t="shared" si="11"/>
        <v>20.913162492719863</v>
      </c>
      <c r="D30" s="3">
        <f t="shared" si="2"/>
        <v>162.13208863534288</v>
      </c>
      <c r="E30" s="5">
        <f t="shared" si="3"/>
        <v>64.6052809611264</v>
      </c>
    </row>
    <row r="31" spans="1:5" ht="12.75">
      <c r="A31" s="5">
        <f t="shared" si="4"/>
        <v>0.3</v>
      </c>
      <c r="B31" s="2">
        <f t="shared" si="10"/>
        <v>73.65550378567268</v>
      </c>
      <c r="C31" s="2">
        <f t="shared" si="11"/>
        <v>24.555794991263834</v>
      </c>
      <c r="D31" s="3">
        <f t="shared" si="2"/>
        <v>188.23568421928636</v>
      </c>
      <c r="E31" s="3">
        <f t="shared" si="3"/>
        <v>63.880265427588675</v>
      </c>
    </row>
    <row r="32" spans="1:5" ht="12.75">
      <c r="A32" s="5">
        <f t="shared" si="4"/>
        <v>0.35</v>
      </c>
      <c r="B32" s="2">
        <f t="shared" si="10"/>
        <v>71.1814210832848</v>
      </c>
      <c r="C32" s="2">
        <f t="shared" si="11"/>
        <v>28.19842748980781</v>
      </c>
      <c r="D32" s="3">
        <f t="shared" si="2"/>
        <v>212.23167242218818</v>
      </c>
      <c r="E32" s="3">
        <f t="shared" si="3"/>
        <v>62.719712679870284</v>
      </c>
    </row>
    <row r="33" spans="1:5" ht="12.75">
      <c r="A33" s="5">
        <f t="shared" si="4"/>
        <v>0.39999999999999997</v>
      </c>
      <c r="B33" s="2">
        <f t="shared" si="10"/>
        <v>68.70733838089691</v>
      </c>
      <c r="C33" s="2">
        <f t="shared" si="11"/>
        <v>31.841059988351777</v>
      </c>
      <c r="D33" s="3">
        <f t="shared" si="2"/>
        <v>234.12005324404828</v>
      </c>
      <c r="E33" s="3">
        <f t="shared" si="3"/>
        <v>61.27309971508878</v>
      </c>
    </row>
    <row r="34" spans="1:5" ht="12.75">
      <c r="A34" s="5">
        <f t="shared" si="4"/>
        <v>0.44999999999999996</v>
      </c>
      <c r="B34" s="2">
        <f t="shared" si="10"/>
        <v>66.23325567850902</v>
      </c>
      <c r="C34" s="2">
        <f t="shared" si="11"/>
        <v>35.483692486895755</v>
      </c>
      <c r="D34" s="3">
        <f t="shared" si="2"/>
        <v>253.90082668486664</v>
      </c>
      <c r="E34" s="3">
        <f t="shared" si="3"/>
        <v>59.62852437511332</v>
      </c>
    </row>
    <row r="35" spans="1:5" ht="12.75">
      <c r="A35" s="5">
        <f t="shared" si="4"/>
        <v>0.49999999999999994</v>
      </c>
      <c r="B35" s="2">
        <f t="shared" si="10"/>
        <v>63.75917297612114</v>
      </c>
      <c r="C35" s="2">
        <f t="shared" si="11"/>
        <v>39.12632498543972</v>
      </c>
      <c r="D35" s="3">
        <f t="shared" si="2"/>
        <v>271.57399274464336</v>
      </c>
      <c r="E35" s="3">
        <f t="shared" si="3"/>
        <v>57.8412771209038</v>
      </c>
    </row>
    <row r="36" spans="1:5" ht="12.75">
      <c r="A36" s="5">
        <f t="shared" si="4"/>
        <v>0.5499999999999999</v>
      </c>
      <c r="B36" s="2">
        <f t="shared" si="10"/>
        <v>61.28509027373325</v>
      </c>
      <c r="C36" s="2">
        <f t="shared" si="11"/>
        <v>42.7689574839837</v>
      </c>
      <c r="D36" s="3">
        <f t="shared" si="2"/>
        <v>287.13955142337835</v>
      </c>
      <c r="E36" s="3">
        <f t="shared" si="3"/>
        <v>55.94781205716545</v>
      </c>
    </row>
    <row r="37" spans="1:5" ht="12.75">
      <c r="A37" s="5">
        <f t="shared" si="4"/>
        <v>0.6</v>
      </c>
      <c r="B37" s="2">
        <f t="shared" si="10"/>
        <v>58.81100757134537</v>
      </c>
      <c r="C37" s="2">
        <f t="shared" si="11"/>
        <v>46.41158998252767</v>
      </c>
      <c r="D37" s="3">
        <f t="shared" si="2"/>
        <v>300.59750272107175</v>
      </c>
      <c r="E37" s="3">
        <f t="shared" si="3"/>
        <v>53.973138827721726</v>
      </c>
    </row>
    <row r="38" spans="1:5" ht="12.75">
      <c r="A38" s="5">
        <f t="shared" si="4"/>
        <v>0.65</v>
      </c>
      <c r="B38" s="2">
        <f t="shared" si="10"/>
        <v>56.33692486895748</v>
      </c>
      <c r="C38" s="2">
        <f t="shared" si="11"/>
        <v>50.05422248107165</v>
      </c>
      <c r="D38" s="3">
        <f t="shared" si="2"/>
        <v>311.94784663772333</v>
      </c>
      <c r="E38" s="3">
        <f t="shared" si="3"/>
        <v>51.93498689607531</v>
      </c>
    </row>
    <row r="39" spans="1:5" ht="12.75">
      <c r="A39" s="5">
        <f t="shared" si="4"/>
        <v>0.7000000000000001</v>
      </c>
      <c r="B39" s="2">
        <f t="shared" si="10"/>
        <v>53.86284216656959</v>
      </c>
      <c r="C39" s="2">
        <f t="shared" si="11"/>
        <v>53.69685497961563</v>
      </c>
      <c r="D39" s="3">
        <f t="shared" si="2"/>
        <v>321.19058317333327</v>
      </c>
      <c r="E39" s="3">
        <f t="shared" si="3"/>
        <v>49.8462748726568</v>
      </c>
    </row>
    <row r="40" spans="1:5" ht="12.75">
      <c r="A40" s="5">
        <f t="shared" si="4"/>
        <v>0.7500000000000001</v>
      </c>
      <c r="B40" s="2">
        <f t="shared" si="10"/>
        <v>51.3887594641817</v>
      </c>
      <c r="C40" s="2">
        <f t="shared" si="11"/>
        <v>57.339487478159604</v>
      </c>
      <c r="D40" s="3">
        <f t="shared" si="2"/>
        <v>328.32571232790156</v>
      </c>
      <c r="E40" s="3">
        <f t="shared" si="3"/>
        <v>47.71663862141536</v>
      </c>
    </row>
    <row r="41" spans="1:5" ht="12.75">
      <c r="A41" s="5">
        <f t="shared" si="4"/>
        <v>0.8000000000000002</v>
      </c>
      <c r="B41" s="2">
        <f t="shared" si="10"/>
        <v>48.914676761793814</v>
      </c>
      <c r="C41" s="2">
        <f t="shared" si="11"/>
        <v>60.98211997670357</v>
      </c>
      <c r="D41" s="3">
        <f t="shared" si="2"/>
        <v>333.3532341014281</v>
      </c>
      <c r="E41" s="3">
        <f t="shared" si="3"/>
        <v>45.55341169793921</v>
      </c>
    </row>
    <row r="42" spans="1:5" ht="12.75">
      <c r="A42" s="5">
        <f t="shared" si="4"/>
        <v>0.8500000000000002</v>
      </c>
      <c r="B42" s="2">
        <f t="shared" si="10"/>
        <v>46.440594059405925</v>
      </c>
      <c r="C42" s="2">
        <f t="shared" si="11"/>
        <v>64.62475247524755</v>
      </c>
      <c r="D42" s="3">
        <f t="shared" si="2"/>
        <v>336.27314849391286</v>
      </c>
      <c r="E42" s="3">
        <f t="shared" si="3"/>
        <v>43.36227420789884</v>
      </c>
    </row>
    <row r="43" spans="1:5" ht="12.75">
      <c r="A43" s="5">
        <f t="shared" si="4"/>
        <v>0.9000000000000002</v>
      </c>
      <c r="B43" s="2">
        <f t="shared" si="10"/>
        <v>43.96651135701804</v>
      </c>
      <c r="C43" s="2">
        <f t="shared" si="11"/>
        <v>68.26738497379152</v>
      </c>
      <c r="D43" s="3">
        <f t="shared" si="2"/>
        <v>337.0854555053561</v>
      </c>
      <c r="E43" s="3">
        <f t="shared" si="3"/>
        <v>41.147693933538726</v>
      </c>
    </row>
    <row r="44" spans="1:5" ht="12.75">
      <c r="A44" s="5">
        <f t="shared" si="4"/>
        <v>0.9500000000000003</v>
      </c>
      <c r="B44" s="2">
        <f t="shared" si="10"/>
        <v>41.492428654630146</v>
      </c>
      <c r="C44" s="2">
        <f t="shared" si="11"/>
        <v>71.91001747233551</v>
      </c>
      <c r="D44" s="3">
        <f t="shared" si="2"/>
        <v>335.79015513575746</v>
      </c>
      <c r="E44" s="3">
        <f t="shared" si="3"/>
        <v>38.913233387469184</v>
      </c>
    </row>
    <row r="45" spans="1:5" ht="12.75">
      <c r="A45" s="5">
        <f t="shared" si="4"/>
        <v>1.0000000000000002</v>
      </c>
      <c r="B45" s="2">
        <f t="shared" si="10"/>
        <v>39.01834595224227</v>
      </c>
      <c r="C45" s="2">
        <f t="shared" si="11"/>
        <v>75.55264997087947</v>
      </c>
      <c r="D45" s="3">
        <f t="shared" si="2"/>
        <v>332.3872473851173</v>
      </c>
      <c r="E45" s="3">
        <f t="shared" si="3"/>
        <v>36.661768042244994</v>
      </c>
    </row>
    <row r="46" spans="1:5" ht="12.75">
      <c r="A46" s="5">
        <f t="shared" si="4"/>
        <v>1.0500000000000003</v>
      </c>
      <c r="B46" s="2">
        <f t="shared" si="10"/>
        <v>36.544263249854374</v>
      </c>
      <c r="C46" s="2">
        <f t="shared" si="11"/>
        <v>79.19528246942346</v>
      </c>
      <c r="D46" s="3">
        <f t="shared" si="2"/>
        <v>326.87673225343525</v>
      </c>
      <c r="E46" s="3">
        <f t="shared" si="3"/>
        <v>34.39564433437467</v>
      </c>
    </row>
    <row r="47" spans="1:5" ht="12.75">
      <c r="A47" s="5">
        <f t="shared" si="4"/>
        <v>1.1000000000000003</v>
      </c>
      <c r="B47" s="2">
        <f t="shared" si="10"/>
        <v>34.07018054746649</v>
      </c>
      <c r="C47" s="2">
        <f t="shared" si="11"/>
        <v>82.83791496796742</v>
      </c>
      <c r="D47" s="3">
        <f t="shared" si="2"/>
        <v>319.2586097407116</v>
      </c>
      <c r="E47" s="3">
        <f t="shared" si="3"/>
        <v>32.11679598085869</v>
      </c>
    </row>
    <row r="48" spans="1:5" ht="12.75">
      <c r="A48" s="5">
        <f t="shared" si="4"/>
        <v>1.1500000000000004</v>
      </c>
      <c r="B48" s="2">
        <f t="shared" si="10"/>
        <v>31.596097845078603</v>
      </c>
      <c r="C48" s="2">
        <f t="shared" si="11"/>
        <v>86.4805474665114</v>
      </c>
      <c r="D48" s="3">
        <f t="shared" si="2"/>
        <v>309.5328798469463</v>
      </c>
      <c r="E48" s="3">
        <f t="shared" si="3"/>
        <v>29.826830899631823</v>
      </c>
    </row>
    <row r="49" spans="1:5" ht="12.75">
      <c r="A49" s="5">
        <f t="shared" si="4"/>
        <v>1.2000000000000004</v>
      </c>
      <c r="B49" s="2">
        <f t="shared" si="10"/>
        <v>29.122015142690714</v>
      </c>
      <c r="C49" s="2">
        <f t="shared" si="11"/>
        <v>90.12317996505539</v>
      </c>
      <c r="D49" s="3">
        <f t="shared" si="2"/>
        <v>297.69954257213925</v>
      </c>
      <c r="E49" s="3">
        <f t="shared" si="3"/>
        <v>27.527097050907628</v>
      </c>
    </row>
    <row r="50" spans="1:5" ht="12.75">
      <c r="A50" s="5">
        <f t="shared" si="4"/>
        <v>1.2500000000000004</v>
      </c>
      <c r="B50" s="2">
        <f t="shared" si="10"/>
        <v>26.647932440302824</v>
      </c>
      <c r="C50" s="2">
        <f t="shared" si="11"/>
        <v>93.76581246359936</v>
      </c>
      <c r="D50" s="3">
        <f t="shared" si="2"/>
        <v>283.75859791629046</v>
      </c>
      <c r="E50" s="3">
        <f t="shared" si="3"/>
        <v>25.21873293161867</v>
      </c>
    </row>
    <row r="51" spans="1:5" ht="12.75">
      <c r="A51" s="5">
        <f t="shared" si="4"/>
        <v>1.3000000000000005</v>
      </c>
      <c r="B51" s="2">
        <f t="shared" si="10"/>
        <v>24.173849737914935</v>
      </c>
      <c r="C51" s="2">
        <f t="shared" si="11"/>
        <v>97.40844496214332</v>
      </c>
      <c r="D51" s="3">
        <f t="shared" si="2"/>
        <v>267.71004587940007</v>
      </c>
      <c r="E51" s="3">
        <f t="shared" si="3"/>
        <v>22.902706740283364</v>
      </c>
    </row>
    <row r="52" spans="1:5" ht="12.75">
      <c r="A52" s="5">
        <f t="shared" si="4"/>
        <v>1.3500000000000005</v>
      </c>
      <c r="B52" s="2">
        <f t="shared" si="10"/>
        <v>21.699767035527046</v>
      </c>
      <c r="C52" s="2">
        <f t="shared" si="11"/>
        <v>101.05107746068731</v>
      </c>
      <c r="D52" s="3">
        <f t="shared" si="2"/>
        <v>249.5538864614679</v>
      </c>
      <c r="E52" s="3">
        <f t="shared" si="3"/>
        <v>20.579847071113928</v>
      </c>
    </row>
    <row r="53" spans="1:5" ht="12.75">
      <c r="A53" s="5">
        <f t="shared" si="4"/>
        <v>1.4000000000000006</v>
      </c>
      <c r="B53" s="2">
        <f t="shared" si="10"/>
        <v>19.225684333139156</v>
      </c>
      <c r="C53" s="2">
        <f t="shared" si="11"/>
        <v>104.69370995923128</v>
      </c>
      <c r="D53" s="3">
        <f t="shared" si="2"/>
        <v>229.290119662494</v>
      </c>
      <c r="E53" s="3">
        <f t="shared" si="3"/>
        <v>18.25086720044131</v>
      </c>
    </row>
    <row r="54" spans="1:5" ht="12.75">
      <c r="A54" s="5">
        <f t="shared" si="4"/>
        <v>1.4500000000000006</v>
      </c>
      <c r="B54" s="2">
        <f t="shared" si="10"/>
        <v>16.75160163075128</v>
      </c>
      <c r="C54" s="2">
        <f t="shared" si="11"/>
        <v>108.33634245777525</v>
      </c>
      <c r="D54" s="3">
        <f t="shared" si="2"/>
        <v>206.9187454824786</v>
      </c>
      <c r="E54" s="3">
        <f t="shared" si="3"/>
        <v>15.916384473591771</v>
      </c>
    </row>
    <row r="55" spans="1:5" ht="12.75">
      <c r="A55" s="5">
        <f t="shared" si="4"/>
        <v>1.5000000000000007</v>
      </c>
      <c r="B55" s="2">
        <f t="shared" si="10"/>
        <v>14.277518928363378</v>
      </c>
      <c r="C55" s="2">
        <f t="shared" si="11"/>
        <v>111.97897495631923</v>
      </c>
      <c r="D55" s="3">
        <f t="shared" si="2"/>
        <v>182.4397639214212</v>
      </c>
      <c r="E55" s="3">
        <f t="shared" si="3"/>
        <v>13.576935907878191</v>
      </c>
    </row>
    <row r="56" spans="1:5" ht="12.75">
      <c r="A56" s="5">
        <f t="shared" si="4"/>
        <v>1.5500000000000007</v>
      </c>
      <c r="B56" s="2">
        <f t="shared" si="10"/>
        <v>11.803436225975489</v>
      </c>
      <c r="C56" s="2">
        <f t="shared" si="11"/>
        <v>115.62160745486321</v>
      </c>
      <c r="D56" s="3">
        <f t="shared" si="2"/>
        <v>155.85317497932226</v>
      </c>
      <c r="E56" s="3">
        <f t="shared" si="3"/>
        <v>11.232990846179336</v>
      </c>
    </row>
    <row r="57" spans="1:5" ht="12.75">
      <c r="A57" s="5">
        <f t="shared" si="4"/>
        <v>1.6000000000000008</v>
      </c>
      <c r="B57" s="2">
        <f t="shared" si="10"/>
        <v>9.3293535235876</v>
      </c>
      <c r="C57" s="2">
        <f t="shared" si="11"/>
        <v>119.26423995340718</v>
      </c>
      <c r="D57" s="3">
        <f t="shared" si="2"/>
        <v>127.1589786561816</v>
      </c>
      <c r="E57" s="3">
        <f t="shared" si="3"/>
        <v>8.884961291684377</v>
      </c>
    </row>
    <row r="58" spans="1:5" ht="12.75">
      <c r="A58" s="5">
        <f t="shared" si="4"/>
        <v>1.6500000000000008</v>
      </c>
      <c r="B58" s="2">
        <f t="shared" si="10"/>
        <v>6.855270821199724</v>
      </c>
      <c r="C58" s="2">
        <f t="shared" si="11"/>
        <v>122.90687245195116</v>
      </c>
      <c r="D58" s="3">
        <f t="shared" si="2"/>
        <v>96.35717495199944</v>
      </c>
      <c r="E58" s="3">
        <f t="shared" si="3"/>
        <v>6.53321040487172</v>
      </c>
    </row>
    <row r="59" spans="1:5" ht="12.75">
      <c r="A59" s="5">
        <f t="shared" si="4"/>
        <v>1.7000000000000008</v>
      </c>
      <c r="B59" s="2">
        <f t="shared" si="10"/>
        <v>4.381188118811835</v>
      </c>
      <c r="C59" s="2">
        <f t="shared" si="11"/>
        <v>126.54950495049513</v>
      </c>
      <c r="D59" s="3">
        <f t="shared" si="2"/>
        <v>63.44776386677539</v>
      </c>
      <c r="E59" s="3">
        <f t="shared" si="3"/>
        <v>4.1780595330127595</v>
      </c>
    </row>
    <row r="60" spans="1:5" ht="12.75">
      <c r="A60" s="5">
        <f t="shared" si="4"/>
        <v>1.7500000000000009</v>
      </c>
      <c r="B60" s="2">
        <f t="shared" si="10"/>
        <v>1.9071054164239314</v>
      </c>
      <c r="C60" s="2">
        <f t="shared" si="11"/>
        <v>130.1921374490391</v>
      </c>
      <c r="D60" s="3">
        <f t="shared" si="2"/>
        <v>28.430745400509423</v>
      </c>
      <c r="E60" s="3">
        <f t="shared" si="3"/>
        <v>1.819794059609144</v>
      </c>
    </row>
    <row r="61" spans="1:5" ht="12.75">
      <c r="A61" s="5">
        <f>343.4/(12*16)</f>
        <v>1.7885416666666665</v>
      </c>
      <c r="B61" s="2">
        <v>0</v>
      </c>
      <c r="C61" s="2">
        <v>133</v>
      </c>
      <c r="D61" s="3">
        <f t="shared" si="2"/>
        <v>0</v>
      </c>
      <c r="E61" s="3">
        <f t="shared" si="3"/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Clem McKown</cp:lastModifiedBy>
  <dcterms:created xsi:type="dcterms:W3CDTF">2008-03-24T17:15:50Z</dcterms:created>
  <dcterms:modified xsi:type="dcterms:W3CDTF">2013-09-14T12:08:15Z</dcterms:modified>
  <cp:category/>
  <cp:version/>
  <cp:contentType/>
  <cp:contentStatus/>
</cp:coreProperties>
</file>